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055" activeTab="0"/>
  </bookViews>
  <sheets>
    <sheet name="Panorama statistique 2011" sheetId="1" r:id="rId1"/>
  </sheets>
  <definedNames>
    <definedName name="_xlnm.Print_Titles" localSheetId="0">'Panorama statistique 2011'!$A:$A</definedName>
  </definedNames>
  <calcPr fullCalcOnLoad="1"/>
</workbook>
</file>

<file path=xl/sharedStrings.xml><?xml version="1.0" encoding="utf-8"?>
<sst xmlns="http://schemas.openxmlformats.org/spreadsheetml/2006/main" count="8176" uniqueCount="425">
  <si>
    <t>Sages femmes</t>
  </si>
  <si>
    <t>Masseurs kinésithérapeutes</t>
  </si>
  <si>
    <t>Ergothérapeutes</t>
  </si>
  <si>
    <t>Psychomotriciens</t>
  </si>
  <si>
    <t>Fédérations unisport olympiques</t>
  </si>
  <si>
    <t>Fédérations unisport non olympiques</t>
  </si>
  <si>
    <t>Fédérations multisports</t>
  </si>
  <si>
    <t>Total clubs affiliés à une fédération</t>
  </si>
  <si>
    <t xml:space="preserve">Fédérations unisport non olympiques </t>
  </si>
  <si>
    <t xml:space="preserve">Fédérations multisports </t>
  </si>
  <si>
    <t>Total des licences sportives délivrées</t>
  </si>
  <si>
    <t>Hommes</t>
  </si>
  <si>
    <t>Femmes</t>
  </si>
  <si>
    <t>Terrains grands jeux (foot, rugby..)</t>
  </si>
  <si>
    <t>Courts de tennis</t>
  </si>
  <si>
    <t>Bassins de natation</t>
  </si>
  <si>
    <t>Nombre total de sportifs de haut niveau</t>
  </si>
  <si>
    <t>Diplômes délivrés (professions sociales, de la santé, du sport et de l'animation socioculturelle)</t>
  </si>
  <si>
    <t>Médiateur familial</t>
  </si>
  <si>
    <t>Manipulateurs en électroradiologie</t>
  </si>
  <si>
    <t>Pédicures-podologues</t>
  </si>
  <si>
    <t>Techniciens en analyses biomédicales</t>
  </si>
  <si>
    <t>Formations complémentaires (nombre de diplômes délivrés)</t>
  </si>
  <si>
    <t>Diplômes de niveau V</t>
  </si>
  <si>
    <t>Diplômes de niveau IV</t>
  </si>
  <si>
    <t>Diplômes de niveau III</t>
  </si>
  <si>
    <t>Diplômes de niveau II</t>
  </si>
  <si>
    <t>Diplômes de niveau I</t>
  </si>
  <si>
    <t>Diplômes non professionnels</t>
  </si>
  <si>
    <t>Brevet d'Aptitude aux Fonctions d'Animation (BAFA)</t>
  </si>
  <si>
    <t>Sciences et Techniques des Activités Physiques et Sportives (STAPS)</t>
  </si>
  <si>
    <t>Activité, Emploi associatif et Sport</t>
  </si>
  <si>
    <t>Nombre d'établissements associatifs employeurs</t>
  </si>
  <si>
    <t>dont action sociale</t>
  </si>
  <si>
    <t>dont enseignement</t>
  </si>
  <si>
    <t>dont santé humaine</t>
  </si>
  <si>
    <t>dont arts, spectacles et activités récréatives</t>
  </si>
  <si>
    <t>dont autres établissements associatifs</t>
  </si>
  <si>
    <t xml:space="preserve">dont gestion d'installations sportives </t>
  </si>
  <si>
    <t>dont animations / entrainements en clubs de sports</t>
  </si>
  <si>
    <t>dont activités d'animation / enseignement en centres de culture sportive</t>
  </si>
  <si>
    <t>dont autres activités liées au sport</t>
  </si>
  <si>
    <t>dont construction bateaux de plaisance</t>
  </si>
  <si>
    <t>dont fabrication de bicyclettes et véhicule pour invalides</t>
  </si>
  <si>
    <t>dont fabrication articles de sports</t>
  </si>
  <si>
    <t>dont commerce de détail articles sports (magasins spécialisés)</t>
  </si>
  <si>
    <t>dont location et location-bail articles de loisirs et de sports</t>
  </si>
  <si>
    <t>RHÔNE - ALPES</t>
  </si>
  <si>
    <t>Ain</t>
  </si>
  <si>
    <t>Ardèche</t>
  </si>
  <si>
    <t>Drôme</t>
  </si>
  <si>
    <t>Isère</t>
  </si>
  <si>
    <t>Loire</t>
  </si>
  <si>
    <t>Rhône</t>
  </si>
  <si>
    <t>Savoie</t>
  </si>
  <si>
    <t>Haute-Savoie</t>
  </si>
  <si>
    <t>Infirmiers diplômés d'Etat</t>
  </si>
  <si>
    <t>Infirmiers de bloc opératoire</t>
  </si>
  <si>
    <t>Infirmiers anesthésistes</t>
  </si>
  <si>
    <t>Cadres de santé</t>
  </si>
  <si>
    <t>Aides soignants</t>
  </si>
  <si>
    <t>Puéricultrices</t>
  </si>
  <si>
    <t>Auxiliaires de puériculture</t>
  </si>
  <si>
    <t>Assistants de service social</t>
  </si>
  <si>
    <t>Educateurs spécialisés</t>
  </si>
  <si>
    <t>Moniteurs éducateurs</t>
  </si>
  <si>
    <t>Educateurs techniques spécialisés</t>
  </si>
  <si>
    <t>Aides médico-psychologiques</t>
  </si>
  <si>
    <t>Educateurs de jeunes enfants</t>
  </si>
  <si>
    <t>Conseillers  économie sociale &amp; familiale</t>
  </si>
  <si>
    <t>Démographie</t>
  </si>
  <si>
    <t>Indicateurs démographiques</t>
  </si>
  <si>
    <t>Structure par âge de la population</t>
  </si>
  <si>
    <t>Politique de la ville</t>
  </si>
  <si>
    <t>Pauvreté - Précarité - Exclusion</t>
  </si>
  <si>
    <t>Handicap - Dépendance</t>
  </si>
  <si>
    <t>Logement - Hébergement</t>
  </si>
  <si>
    <t>Jeunesse</t>
  </si>
  <si>
    <t>Enfance, Protection de l'enfance</t>
  </si>
  <si>
    <t>Densité au 1/01/2009 (nombre d'habitants par km²)</t>
  </si>
  <si>
    <t>Projection de la population en 2040</t>
  </si>
  <si>
    <t>Moins de 6 ans</t>
  </si>
  <si>
    <t>Enfants de 6 à 16 ans</t>
  </si>
  <si>
    <t>Jeunes de 16 à 25 ans</t>
  </si>
  <si>
    <t>Population de 26 à 64 ans</t>
  </si>
  <si>
    <t>Population de 65 ans et plus</t>
  </si>
  <si>
    <t>Population de 75 ans et plus</t>
  </si>
  <si>
    <t>Population de 80 ans et plus</t>
  </si>
  <si>
    <t>Population au 1er janvier 2008 (Recensement de population)</t>
  </si>
  <si>
    <t>Population au 1er janvier 2009 (Estimation de population)</t>
  </si>
  <si>
    <t>Naissances domiciliées 2009 définitives</t>
  </si>
  <si>
    <t>Décès domiciliés 2009 définitifs</t>
  </si>
  <si>
    <t>Effectifs par classe d'âge au 1er janvier 2009</t>
  </si>
  <si>
    <t>Garçons</t>
  </si>
  <si>
    <t xml:space="preserve">Moins de 15 ans </t>
  </si>
  <si>
    <t xml:space="preserve">Moins de 25 ans </t>
  </si>
  <si>
    <t>Filles</t>
  </si>
  <si>
    <t>Tabac quotidien en% ( au moins une cigarette par jour)</t>
  </si>
  <si>
    <t>Alcool régulier en % (au moins dix usages dans le mois)</t>
  </si>
  <si>
    <t>Par accident de la circulation</t>
  </si>
  <si>
    <t xml:space="preserve">Par suicide </t>
  </si>
  <si>
    <t>Scolarité-formation-emploi</t>
  </si>
  <si>
    <t>Nombre de jeunes de moins de 26 ans en contrat d'apprentissage</t>
  </si>
  <si>
    <t>Nombre de jeunes de moins de 26 ans en contrat de professionnalisation</t>
  </si>
  <si>
    <t>Dont nombre de mineurs âgés de moins de 6 ans</t>
  </si>
  <si>
    <t>Dont nombre de mineurs âgés de 6 à 11 ans</t>
  </si>
  <si>
    <t>Dont nombre de mineurs âgés de 12 à 17 ans</t>
  </si>
  <si>
    <t>Nombre de séjours correspondants</t>
  </si>
  <si>
    <t>Dont séjours d'au moins 5 jours</t>
  </si>
  <si>
    <t>Nombre de places ou lits installés pour 1 000 jeunes de moins de 20 ans</t>
  </si>
  <si>
    <t>Données générales</t>
  </si>
  <si>
    <t>Superficie en km²</t>
  </si>
  <si>
    <t>0 - 4 ans</t>
  </si>
  <si>
    <t>5 - 9 ans</t>
  </si>
  <si>
    <t>10 - 14 ans</t>
  </si>
  <si>
    <t>15 - 19 ans</t>
  </si>
  <si>
    <t>20 - 24 ans</t>
  </si>
  <si>
    <t>25 - 54 ans</t>
  </si>
  <si>
    <t>55 - 59 ans</t>
  </si>
  <si>
    <t>60 - 64 ans</t>
  </si>
  <si>
    <t>65 - 74 ans</t>
  </si>
  <si>
    <t>75 - 84 ans</t>
  </si>
  <si>
    <t>85 ans et +</t>
  </si>
  <si>
    <t>Ensemble</t>
  </si>
  <si>
    <t>Auxiliaires de vie sociale</t>
  </si>
  <si>
    <t>Techniciens de l'intervention sociale et familiale</t>
  </si>
  <si>
    <t>Contrats Urbains de Cohésion Sociale (CUCS)</t>
  </si>
  <si>
    <t>Quartiers ZUS (zone urbaine sensible)</t>
  </si>
  <si>
    <t>Allocataires de l'ASS pour 100 personnes de 15 à 64 ans</t>
  </si>
  <si>
    <t>Bénéficiaires de l'APA pour 1000 personnes de 75 ans et +</t>
  </si>
  <si>
    <t>(1) Indicateurs sociaux Départementaux</t>
  </si>
  <si>
    <t>Classes d'âge, Cohabitation familiale, Morbidité, Mortalité, Conduite à risques</t>
  </si>
  <si>
    <t>Scolarité, Formation, Emploi</t>
  </si>
  <si>
    <t>Formation à l'animation socioculturelle et aux métiers du sport (nombre de diplômes délivrés en 2010)</t>
  </si>
  <si>
    <t>Chômage (juillet 2011)</t>
  </si>
  <si>
    <t>Revenus et inégalités de revenus (année 2008)</t>
  </si>
  <si>
    <t>Allocataires de l'allocation supplémentaire vieillesse (ASV) et de l'allocation de solidarité aux personnes âgées (ASPA) au 31.12.2009</t>
  </si>
  <si>
    <t>Lits, places installés au 1er janvier 2011 par catégorie d'établissement - Taux d'équipement</t>
  </si>
  <si>
    <t>Classe d'âge- sexe et âge au 1er janvier 2009</t>
  </si>
  <si>
    <t>Cohabitation familiale des jeunes de 20 à 24 ans en 2008</t>
  </si>
  <si>
    <t>Morbidité, mortalité, conduite à risques en 2008</t>
  </si>
  <si>
    <t>Nombre de jeunes en premier accueil dans les réseaux des missions locales et PAIO en 2010</t>
  </si>
  <si>
    <t>Protection de l'enfance au 1.01.2011</t>
  </si>
  <si>
    <r>
      <t xml:space="preserve">Indice de vieillissement au 1.01.2009 </t>
    </r>
    <r>
      <rPr>
        <sz val="8"/>
        <rFont val="Arial"/>
        <family val="2"/>
      </rPr>
      <t>(Nombre de personnes de 65 ans et plus pour 100 personnes de moins de 20 ans) (1)</t>
    </r>
  </si>
  <si>
    <r>
      <t xml:space="preserve">Taux de natalité en 2009 </t>
    </r>
    <r>
      <rPr>
        <sz val="8"/>
        <rFont val="Arial"/>
        <family val="2"/>
      </rPr>
      <t>(Naissances domiciliées pour 1000 habitants)</t>
    </r>
  </si>
  <si>
    <t>Intensité de la pauvreté monétaire (1)</t>
  </si>
  <si>
    <t>RSA et Minima sociaux</t>
  </si>
  <si>
    <t>ALSACE</t>
  </si>
  <si>
    <t>Bas-Rhin</t>
  </si>
  <si>
    <t>Haut-Rhin</t>
  </si>
  <si>
    <t>AQUITAINE</t>
  </si>
  <si>
    <t>Dordogne</t>
  </si>
  <si>
    <t>Gironde</t>
  </si>
  <si>
    <t>Landes</t>
  </si>
  <si>
    <t>Lot-et-Garonne</t>
  </si>
  <si>
    <t>Pyrénées-Atlantiques</t>
  </si>
  <si>
    <t>AUVERGNE</t>
  </si>
  <si>
    <t>Allier</t>
  </si>
  <si>
    <t>Cantal</t>
  </si>
  <si>
    <t>Haute-Loire</t>
  </si>
  <si>
    <t>Puy-de-dôme</t>
  </si>
  <si>
    <t>BASSE-NORMANDIE</t>
  </si>
  <si>
    <t>Calvados</t>
  </si>
  <si>
    <t>Manche</t>
  </si>
  <si>
    <t>Orne</t>
  </si>
  <si>
    <t>BOURGOGNE</t>
  </si>
  <si>
    <t>Côte-d'or</t>
  </si>
  <si>
    <t>Nièvre</t>
  </si>
  <si>
    <t>Saône-et-Loire</t>
  </si>
  <si>
    <t>Yonne</t>
  </si>
  <si>
    <t>BRETAGNE</t>
  </si>
  <si>
    <t>Côtes d'Armor</t>
  </si>
  <si>
    <t>Finistère</t>
  </si>
  <si>
    <t>Ile-et-Vilaine</t>
  </si>
  <si>
    <t>Morbihan</t>
  </si>
  <si>
    <t>CENTRE</t>
  </si>
  <si>
    <t>Cher</t>
  </si>
  <si>
    <t>Eure-et-Loir</t>
  </si>
  <si>
    <t>Indre</t>
  </si>
  <si>
    <t>Indre-et-Loire</t>
  </si>
  <si>
    <t>Loir-et-Cher</t>
  </si>
  <si>
    <t>Loiret</t>
  </si>
  <si>
    <t>CHAMPAGNE-ARDENNE</t>
  </si>
  <si>
    <t>Ardennes</t>
  </si>
  <si>
    <t>Aube</t>
  </si>
  <si>
    <t>Marne</t>
  </si>
  <si>
    <t>Haute-Marne</t>
  </si>
  <si>
    <t>CORSE</t>
  </si>
  <si>
    <t>Corse du sud</t>
  </si>
  <si>
    <t>Haute Corse</t>
  </si>
  <si>
    <t>FRANCHE-COMTE</t>
  </si>
  <si>
    <t>Doubs</t>
  </si>
  <si>
    <t>Jura</t>
  </si>
  <si>
    <t>Haute-Saône</t>
  </si>
  <si>
    <t>Territoire de Belfort</t>
  </si>
  <si>
    <t>HAUTE-NORMANDIE</t>
  </si>
  <si>
    <t>Eure</t>
  </si>
  <si>
    <t>Seine-Maritime</t>
  </si>
  <si>
    <t>ILE-DE-FRANCE</t>
  </si>
  <si>
    <t>Paris</t>
  </si>
  <si>
    <t>Seine-et-Marne</t>
  </si>
  <si>
    <t>Yvelines</t>
  </si>
  <si>
    <t>Essonne</t>
  </si>
  <si>
    <t>Hauts-de-Seine</t>
  </si>
  <si>
    <t>Seine-Saint-Denis</t>
  </si>
  <si>
    <t>Val-de-Marne</t>
  </si>
  <si>
    <t>Val-d'Oise</t>
  </si>
  <si>
    <t>LANGUEDOC-ROUSSILLON</t>
  </si>
  <si>
    <t>11-Aude</t>
  </si>
  <si>
    <t>Gard</t>
  </si>
  <si>
    <t>Hérault</t>
  </si>
  <si>
    <t>Lozère</t>
  </si>
  <si>
    <t>Pyrénées-Orientales</t>
  </si>
  <si>
    <t>LIMOUSIN</t>
  </si>
  <si>
    <t>Corrèze</t>
  </si>
  <si>
    <t>Creuse</t>
  </si>
  <si>
    <t>Haute-Vienne</t>
  </si>
  <si>
    <t xml:space="preserve">LORRAINE  </t>
  </si>
  <si>
    <t>Meurthe-et-Moselle</t>
  </si>
  <si>
    <t>Meuse</t>
  </si>
  <si>
    <t>Moselle</t>
  </si>
  <si>
    <t>Vosges</t>
  </si>
  <si>
    <t>MIDI-PYRENEES</t>
  </si>
  <si>
    <t>Ariège</t>
  </si>
  <si>
    <t>Aveyron</t>
  </si>
  <si>
    <t>Haute-Garonne</t>
  </si>
  <si>
    <t>Gers</t>
  </si>
  <si>
    <t>Lot</t>
  </si>
  <si>
    <t>Hautes-Pyrénées</t>
  </si>
  <si>
    <t>Tarn</t>
  </si>
  <si>
    <t>Tarn-et-Garonne</t>
  </si>
  <si>
    <t>NORD PAS DE CALAIS</t>
  </si>
  <si>
    <t>Nord</t>
  </si>
  <si>
    <t>Pas-de-Calais</t>
  </si>
  <si>
    <t>PAYS DE LA LOIRE</t>
  </si>
  <si>
    <t>Loire-Atlantique</t>
  </si>
  <si>
    <t>Maine-et-Loire</t>
  </si>
  <si>
    <t>Mayenne</t>
  </si>
  <si>
    <t>Sarthe</t>
  </si>
  <si>
    <t>Vendée</t>
  </si>
  <si>
    <t>PICARDIE</t>
  </si>
  <si>
    <t>Aisne</t>
  </si>
  <si>
    <t>Oise</t>
  </si>
  <si>
    <t>Somme</t>
  </si>
  <si>
    <t xml:space="preserve">POITOU CHARENTES  </t>
  </si>
  <si>
    <t>Charente</t>
  </si>
  <si>
    <t>Charente-Maritime</t>
  </si>
  <si>
    <t>Deux-Sèvres</t>
  </si>
  <si>
    <t>Vienne</t>
  </si>
  <si>
    <t xml:space="preserve"> PACA  </t>
  </si>
  <si>
    <t>Alpes-de-Haute-Provence</t>
  </si>
  <si>
    <t>Hautes-Alpes</t>
  </si>
  <si>
    <t>Alpes-Maritimes</t>
  </si>
  <si>
    <t>Bouches-du-Rhône</t>
  </si>
  <si>
    <t>Var</t>
  </si>
  <si>
    <t>Vaucluse</t>
  </si>
  <si>
    <t>ANTILLES-GUYANE</t>
  </si>
  <si>
    <t>Guadeloupe</t>
  </si>
  <si>
    <t>Martinique</t>
  </si>
  <si>
    <t>Guyane</t>
  </si>
  <si>
    <t>REUNION</t>
  </si>
  <si>
    <t>La Réunion</t>
  </si>
  <si>
    <t>Nombre de demandeurs d'emploi de catégorie A (2)</t>
  </si>
  <si>
    <t>Nombre de demandeurs d'emploi longue durée (Catégorie A, B, C) (2)</t>
  </si>
  <si>
    <t>Nombre de demandeurs d'emploi  de catégorie A, B, C (2)</t>
  </si>
  <si>
    <t>(2) Données exprimées en milliers</t>
  </si>
  <si>
    <t>Proportion en % des femmes parmi les demandeurs d'emploi de catégorie A,B C</t>
  </si>
  <si>
    <t>Proportion en % des moins de 25 ans parmi les demandeurs d'emploi de catégorie A, B, C</t>
  </si>
  <si>
    <t>Nombre de personnes prises en charge par des mandataires individuels au 31.12.2010</t>
  </si>
  <si>
    <t>Nombre de personnes prises en charge par des services mandataires individuels au 31.12.2010</t>
  </si>
  <si>
    <t>Certificat d'aptitude aux fonctions d'encadrement et de responsable d'unité d'intervention sociale (CAFERUIS)</t>
  </si>
  <si>
    <t>Formation, Activité en 2010</t>
  </si>
  <si>
    <t>Etablissements pour adultes et familles en difficulté</t>
  </si>
  <si>
    <t>Centres d'hébergement et de réinsertion sociale, CHRS</t>
  </si>
  <si>
    <t>Centres d'accueil de demandeurs d'asile, CADA</t>
  </si>
  <si>
    <t>Autres centres d'accueil</t>
  </si>
  <si>
    <t>Centres provisoires d'hébergement</t>
  </si>
  <si>
    <t>Maisons relais - Pensions de famille</t>
  </si>
  <si>
    <t>Résidences Sociales</t>
  </si>
  <si>
    <t>Nombre de places d'hébergement</t>
  </si>
  <si>
    <t>dont urgences</t>
  </si>
  <si>
    <t>dont stabilisation</t>
  </si>
  <si>
    <t>dont insertion</t>
  </si>
  <si>
    <t>Taux d'équipement en places d'hébergement</t>
  </si>
  <si>
    <t>pour 1 000 adultes de 20 à 59 ans</t>
  </si>
  <si>
    <t>RSA socle seul majoré</t>
  </si>
  <si>
    <t>RSA socle seul non majoré</t>
  </si>
  <si>
    <t>RSA socle + activité majoré</t>
  </si>
  <si>
    <t>RSA socle + activité non majoré</t>
  </si>
  <si>
    <t>RSA activité seul majoré</t>
  </si>
  <si>
    <t>RSA activité seul non majoré</t>
  </si>
  <si>
    <t>Part des diplômés de l'enseignement supérieur au sein de la population des 25-34 ans non inscrite en établissement scolaire en 2008 en % (1)</t>
  </si>
  <si>
    <t>Fédérations sportives (septembre 2011)</t>
  </si>
  <si>
    <t>Nombre de structures associées</t>
  </si>
  <si>
    <t>Nombre de pôles espoirs</t>
  </si>
  <si>
    <t>Ensemble des équipements hors sport de nature</t>
  </si>
  <si>
    <t>Dont en ZUS</t>
  </si>
  <si>
    <t>Population résidant en quartier "politique de la ville"</t>
  </si>
  <si>
    <t>-</t>
  </si>
  <si>
    <t>Nombre d'établissements et de salariés</t>
  </si>
  <si>
    <t>(1) Données provisoires</t>
  </si>
  <si>
    <t>Allocataires de l'ASV et de L'ASPA pour 100 personnes de 60 ans et plus</t>
  </si>
  <si>
    <t>NR</t>
  </si>
  <si>
    <t>Mobilité résidentielle inter-départementale de la population âgée de 18 à 39 ans pour 10 000 habitants entre 2003 et 2008 (1)</t>
  </si>
  <si>
    <t>Part de la population vivant dans des pôles urbains en 2008 en % (1)</t>
  </si>
  <si>
    <t>Taux de chômage localisé (4ème trimestre 2010) en % (1)</t>
  </si>
  <si>
    <t>Part des logements suroccupés en 2008 en % (1)</t>
  </si>
  <si>
    <t>Part des garçons de 20 à 24 ans vivant chez les parents en %</t>
  </si>
  <si>
    <t>Part des filles de 20 à 24 ans vivant chez les parents en %</t>
  </si>
  <si>
    <t>Part de l'ensemble des jeunes de 20 à 24 ans vivant chez les parents en %</t>
  </si>
  <si>
    <t>Part de jeunes de 17 ans ayant de faibles capacités ou de grosses difficultés en lecture en 2009 en%</t>
  </si>
  <si>
    <t>Part des jeunes non diplômés au sein de la population des 20-24 ans non inscrite en établissement scolaire en 2008 en % (1)</t>
  </si>
  <si>
    <t>Taux d'activité de la population en 2008 (rapport entre le nombre d'actifs et la population de 15 à 64 ans en % (1)</t>
  </si>
  <si>
    <t>Niveau de vie médian des ménages (en euros) (1)</t>
  </si>
  <si>
    <t>Disparités des niveaux de vie (rapport interdécile D9/D1) (1)</t>
  </si>
  <si>
    <t>(2) Population couverte par le RSA : l'allocataire, le conjoint et les personnes à charge</t>
  </si>
  <si>
    <t>Taux de population couverte par le RSA total en % (1) (2)</t>
  </si>
  <si>
    <t>Bénéficiaires de la CMUC en % de la population totale (1)</t>
  </si>
  <si>
    <t>Allocataires du revenu de solidarité active (RSA) au 31.12.2010</t>
  </si>
  <si>
    <t>Bénéficiaires de la couverture maladie complémentaire (CMUC) au 31.12.2010</t>
  </si>
  <si>
    <t>Part des allocataires AAH dans la population des 20 ans à 64 ans en % (1)</t>
  </si>
  <si>
    <t>Adultes allocataires de l'allocation aux adultes handicapés (AAH) au 31.12.2010</t>
  </si>
  <si>
    <t>(3) Données semi définitives</t>
  </si>
  <si>
    <t>Diplôme supérieur en travail social / Ingénierie sociale (DEIS)</t>
  </si>
  <si>
    <t>Certificat d'aptitude aux fonctions de directeur d'établissement et de service d'intervention sociale (CAFDES)</t>
  </si>
  <si>
    <t>Part des filles de 15 à 19 ans élèves, étudiants ou stagiaires</t>
  </si>
  <si>
    <t>Part des filles de 15 à 19 ans en emploi, y compris en apprentissage</t>
  </si>
  <si>
    <t>Part des garçons de 15 à 19 ans élèves, étudiants ou stagiaires</t>
  </si>
  <si>
    <t>Part des garçons de 15 à 19 ans en emploi, y compris en apprentissage</t>
  </si>
  <si>
    <t>Part des filles de 20 à 24 ans élèves, étudiants ou stagiaires</t>
  </si>
  <si>
    <t>Part des filles de 20 à 24 ans en emploi, y compris en apprentissage</t>
  </si>
  <si>
    <t>Part des garçons de 20 à 24 ans élèves, étudiants ou stagiaires</t>
  </si>
  <si>
    <t>Part des garçons de 20 à 24 ans en emploi, y compris en apprentissage</t>
  </si>
  <si>
    <t>(1) Totaux régionaux y compris les non répartis par département / Total France métropolitaine y compris les non répartis par département et par région</t>
  </si>
  <si>
    <t>Revenu disponible médian des ménages (en euros)</t>
  </si>
  <si>
    <t>Nombre de jeunes de moins de 26 ans en Contrat Unique d'Insertion - Contrat d'Accompagnement dans l'Emploi (CUI-CAE)</t>
  </si>
  <si>
    <t>Nombre de jeunes de moins de 26 ans en Contrat Unique d'Insertion - Contrat Initiative Emploi (CUI-CIE)</t>
  </si>
  <si>
    <r>
      <t>Population active</t>
    </r>
    <r>
      <rPr>
        <sz val="8"/>
        <color indexed="10"/>
        <rFont val="Arial"/>
        <family val="2"/>
      </rPr>
      <t xml:space="preserve"> </t>
    </r>
    <r>
      <rPr>
        <sz val="8"/>
        <rFont val="Arial"/>
        <family val="2"/>
      </rPr>
      <t>âgée de 15 à 64 ans au 1er janvier 2008</t>
    </r>
  </si>
  <si>
    <r>
      <t>Taux brut de mortalité en 2008</t>
    </r>
    <r>
      <rPr>
        <b/>
        <sz val="8"/>
        <rFont val="Arial"/>
        <family val="2"/>
      </rPr>
      <t xml:space="preserve"> </t>
    </r>
    <r>
      <rPr>
        <sz val="8"/>
        <rFont val="Arial"/>
        <family val="2"/>
      </rPr>
      <t>pour 1000 habitants en 2008 (1)</t>
    </r>
  </si>
  <si>
    <t>Taux mortalité infantile (Rapport entre le nombre de décès d'enfants de moins d'un an et le nombre d'enfants nés vivants en 2007-2008-2009) (1)</t>
  </si>
  <si>
    <t>Taux de pauvreté monétaire (seuil de pauvreté à 60%) (1)</t>
  </si>
  <si>
    <t>Taux de pauvreté monétaire (seuil de pauvreté à 60%) des individus âgés de 0 à 19 ans en % (1)</t>
  </si>
  <si>
    <t>Taux de pauvreté monétaire (seuil de pauvreté à 60%) des individus de 65 ans et plus en % (1)</t>
  </si>
  <si>
    <t>Allocataires de l'Allocation de solidarité spécifique (ASS) au 31.12.2010 (3)</t>
  </si>
  <si>
    <t>Nombre total de personnes prises en charge par des mandataires individuels et des services mandataires au 31.12.2010</t>
  </si>
  <si>
    <t>De 15 à 24 ans</t>
  </si>
  <si>
    <t>Consommation tabac, alcool, cannabis à 17 ans en %</t>
  </si>
  <si>
    <t>Tabac quotidien en % ( au moins une cigarette par jour)</t>
  </si>
  <si>
    <t>Cannabis régulier en% (au moins dix usages dans le mois)</t>
  </si>
  <si>
    <t>Cannabis régulier en % (au moins dix usages dans le mois)</t>
  </si>
  <si>
    <t>Taux de licences sportives pour 100 habitants</t>
  </si>
  <si>
    <t>Nombre total des pôles sportifs labellisés et de structures associées en 2010/2011</t>
  </si>
  <si>
    <t>Assistants familiaux</t>
  </si>
  <si>
    <t>Nombre de pôles France</t>
  </si>
  <si>
    <t>Nombre de pôles France Jeune</t>
  </si>
  <si>
    <t>Formation aux professions sociales (nombre de diplômes délivrés en 2010 -  hors Validation des Acquis d'Expérience totale)</t>
  </si>
  <si>
    <t>Formation aux professions de santé (nombre de diplômes délivrés en 2010 -  hors Validation des Acquis d'Expérience totale)</t>
  </si>
  <si>
    <t>Nombre de salariés dans les établissements associatifs en 2009</t>
  </si>
  <si>
    <t>Nombre de salariés dans les activités liées au sport en 2010 (1)</t>
  </si>
  <si>
    <t>Nombre de salariés dans la filière sport en 2010 (1)</t>
  </si>
  <si>
    <t>Décès des jeunes de 15 à 24 ans (2006-2007-2008) toutes causes confondues</t>
  </si>
  <si>
    <t>France métropolitaine</t>
  </si>
  <si>
    <t>Formation, Activité en 2008</t>
  </si>
  <si>
    <t>Ambulanciers</t>
  </si>
  <si>
    <t>Sources : MENJVA-DJEPVA (diplômes BAFA et BAFD), MESR (diplômes STAPS et DUT Animation), MS-Direction des Sports (autres diplômes du secteur "jeunesse et sports")</t>
  </si>
  <si>
    <t>Sources : INSEE-CLAP (associations employeuses), Pôle Emploi (Nombre de salariés dans certaines activités à caractère sportif)</t>
  </si>
  <si>
    <t>Source : INSEE, Omphale 2010, DREES</t>
  </si>
  <si>
    <t>Source : Estimations INSEE</t>
  </si>
  <si>
    <t>Sources : ONZUS, SIG-Ville, INSEE - Données RP 2006</t>
  </si>
  <si>
    <t>Source :  INSEE - Revenus disponibles localisés, DREES</t>
  </si>
  <si>
    <t>Sources :  INSEE, DARES, Pôle emploi, DREES</t>
  </si>
  <si>
    <t>Sources : INSEE, DREES, DGCS, CNAF, MSA</t>
  </si>
  <si>
    <t>Sources :  INSEE, DREES, CNAF, MSA</t>
  </si>
  <si>
    <t>Sources : DRJSCS, DREES - Enquête écoles de formation</t>
  </si>
  <si>
    <t>Sources : INSEE RP2008, Elp 2009, INSERM-CePidc, OFDT Enquête Escapad, DREES (Sae, Pmsi), Erasme (CNAM-TS)</t>
  </si>
  <si>
    <t>Sources : MEN-DEPP, DSN, Agence du service civique, DJEPVA, INSEE RP, DARES, DREES</t>
  </si>
  <si>
    <t>Total des effectifs de mineurs (1)</t>
  </si>
  <si>
    <t>(1) Un mineur est comptabilisé autant de fois que de séjours auxquels il participe.</t>
  </si>
  <si>
    <t xml:space="preserve">Sources : DJEPVA-MEOS (recensement annuel des licences et clubs au sein des fédérations sportives agréées), Direction des Sports </t>
  </si>
  <si>
    <t>Brevet d'Aptitude Professionnelle d'Assistant Animateur Technicien (BAPAAT)</t>
  </si>
  <si>
    <t>Diplômes de niveaux II et I</t>
  </si>
  <si>
    <t>Nombre de sportifs en catégorie Élite</t>
  </si>
  <si>
    <t xml:space="preserve">Nombre de sportifs en catégorie Senior </t>
  </si>
  <si>
    <t>Nombre de sportifs en catégorie Jeune</t>
  </si>
  <si>
    <t>Nombre de sportifs en catégorie Reconversion</t>
  </si>
  <si>
    <t>Nombre de sportifs en catégorie Espoir</t>
  </si>
  <si>
    <t>Nombre de sportifs en catégorie Partenaires d'entraînement</t>
  </si>
  <si>
    <t>Dont Fédérations exclusivement en charge des personnes handicapées</t>
  </si>
  <si>
    <t>Nombre de salariés dans l'enseignement de disciplines sportives et activités de loisir</t>
  </si>
  <si>
    <t>Sports</t>
  </si>
  <si>
    <t>Population immigrée au 1er janvier 2008 (Recensement de population)</t>
  </si>
  <si>
    <t>Population étrangère au 1er janvier 2008 (Recensement de population)</t>
  </si>
  <si>
    <t>Nombre de places d'accueil mère-enfant</t>
  </si>
  <si>
    <t>Nombre de places en foyers de l'enfance</t>
  </si>
  <si>
    <t>Nombre de places en pouponnières à caractère social</t>
  </si>
  <si>
    <t>Nombre de places en maisons d'enfants à caractère social</t>
  </si>
  <si>
    <t>Nombre de places en centres de placement familial socio-éducatif</t>
  </si>
  <si>
    <t>Nombre de places Autres structures</t>
  </si>
  <si>
    <t>Taux de recours à l'IVG des mineures (pour 1 000 femmes de 15 à 17 ans)</t>
  </si>
  <si>
    <t>Nombre d'entrées de jeunes de 16 à 25 ans dans le dispositif du Service Civique en 2010</t>
  </si>
  <si>
    <t>Sources : DJEPVA-MEOS, Système d'information des accueils de mineurs, DREES, DRJSCS - FINESS</t>
  </si>
  <si>
    <t>Les accueils collectifs de mineurs avec hébergement organisés durant les congés scolaires (hors séjours accessoires organisés dans le cadre des accueils de loisirs ou de jeunes, séjours dans une famille et séjours dans le cadre des accueils de scoutisme) - Année 2010-2011 selon le département d'accueil - Estimations au 22.11.2011</t>
  </si>
  <si>
    <t>Clubs (données de l'année 2010 estimées au 1er septembre 2011) (1)</t>
  </si>
  <si>
    <t>Licences (données de l'année 2010 estimées au 1er septembre 2011) (1)</t>
  </si>
  <si>
    <t>Brevet d'Aptitude aux Fonctions de Directeur (BAFD)</t>
  </si>
  <si>
    <t>Brevet d'État. Alpinisme, accompagnateur de moyenne montagne</t>
  </si>
  <si>
    <t>Brevet d'État d'Éducateur Sportif (BEES) 1° degré</t>
  </si>
  <si>
    <t xml:space="preserve">Brevet Professionnel de la Jeunesse, de l'Éducation Populaire et du Sport (BP JEPS) </t>
  </si>
  <si>
    <t>Diplôme d'État de la Jeunesse, de l'Éducation Populaire et du Sport (DE JEPS )</t>
  </si>
  <si>
    <t>Brevet d'État. Alpinisme, guide de haute montagne</t>
  </si>
  <si>
    <t>Brevet d'État d'Éducateur Sportif (BEES) 2° degré</t>
  </si>
  <si>
    <t>Diplôme d'État Supérieur de la Jeunesse, de l'Éducation Populaire et du Sport
 (DES JEPS )</t>
  </si>
  <si>
    <t>Autre diplôme</t>
  </si>
  <si>
    <t>Diplôme d'État relatif aux Fonctions d'Animation (DEFA)</t>
  </si>
  <si>
    <t>Ensemble des séjours accessoires (séjours organisés dans le cadre des accueils de loisirs ou de jeunes, dont la durée ne peut excéder 5 jours) - Année 2010-2011 selon le département d'accueil - Estimations au 22.11.2011</t>
  </si>
  <si>
    <t>Encadrement du sport fédéral (données au 1er septembre 2011) (2)</t>
  </si>
  <si>
    <t>(2) Il s'agit de l'ensemble des conseillers techniques régionaux et nationaux affectés en région</t>
  </si>
  <si>
    <t>Nombre de Conseillers techniques affectés dans les services déconcentrés (H/F)</t>
  </si>
  <si>
    <t>Le sport de haut niveau (données au 1er septembre 2011)</t>
  </si>
  <si>
    <t xml:space="preserve">Equipements sportifs (hors sports de nature) </t>
  </si>
  <si>
    <t>Source : INSEE - Elp 2009 - Données Rp 2008, DREES</t>
  </si>
  <si>
    <t>Nombre de bénéficiaires de l'Allocation Personnalisée d'Autonomie (APA) au 31.12.2009</t>
  </si>
  <si>
    <t>Sources : INSEE RP exploitation complémentaire - Elp 2009, FINESS, DREES, DRJSCS, DGCS</t>
  </si>
  <si>
    <t>Diplôme Universitaire de Technologie (DUT) Carrière sociale option Animation sociale et socio-culturelle</t>
  </si>
  <si>
    <t>Part des jeunes de moins de 25 ans dans la population générale en %</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</si>
</sst>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 &quot;"/>
    <numFmt numFmtId="181" formatCode="0.00&quot; &quot;"/>
    <numFmt numFmtId="182" formatCode="0.0&quot; &quot;"/>
    <numFmt numFmtId="183" formatCode="&quot;-  &quot;"/>
    <numFmt numFmtId="184" formatCode="&quot; - &quot;"/>
    <numFmt numFmtId="185" formatCode="0&quot; &quot;"/>
    <numFmt numFmtId="186" formatCode="_ * #,##0_)&quot;F&quot;_ ;_ * \(#,##0\)&quot;F&quot;_ ;_ * &quot;-&quot;_)&quot;F&quot;_ ;_ @_ "/>
    <numFmt numFmtId="187" formatCode="_ * #,##0_)_F_ ;_ * \(#,##0\)_F_ ;_ * &quot;-&quot;_)_F_ ;_ @_ "/>
    <numFmt numFmtId="188" formatCode="_ * #,##0.00_)&quot;F&quot;_ ;_ * \(#,##0.00\)&quot;F&quot;_ ;_ * &quot;-&quot;??_)&quot;F&quot;_ ;_ @_ "/>
    <numFmt numFmtId="189" formatCode="_ * #,##0.00_)_F_ ;_ * \(#,##0.00\)_F_ ;_ * &quot;-&quot;??_)_F_ ;_ @_ "/>
    <numFmt numFmtId="190" formatCode="#,##0.00&quot; &quot;"/>
    <numFmt numFmtId="191" formatCode="#,##0&quot; &quot;"/>
    <numFmt numFmtId="192" formatCode="#,##0&quot;  &quot;"/>
    <numFmt numFmtId="193" formatCode="0.0"/>
    <numFmt numFmtId="194" formatCode="0.0&quot;  &quot;"/>
    <numFmt numFmtId="195" formatCode="&quot;$&quot;#,##0_);\(&quot;$&quot;#,##0\)"/>
    <numFmt numFmtId="196" formatCode="&quot;$&quot;#,##0_);[Red]\(&quot;$&quot;#,##0\)"/>
    <numFmt numFmtId="197" formatCode="&quot;$&quot;#,##0.00_);\(&quot;$&quot;#,##0.00\)"/>
    <numFmt numFmtId="198" formatCode="&quot;$&quot;#,##0.00_);[Red]\(&quot;$&quot;#,##0.00\)"/>
    <numFmt numFmtId="199" formatCode="_(&quot;$&quot;* #,##0_);_(&quot;$&quot;* \(#,##0\);_(&quot;$&quot;* &quot;-&quot;_);_(@_)"/>
    <numFmt numFmtId="200" formatCode="_(* #,##0_);_(* \(#,##0\);_(* &quot;-&quot;_);_(@_)"/>
    <numFmt numFmtId="201" formatCode="_(&quot;$&quot;* #,##0.00_);_(&quot;$&quot;* \(#,##0.00\);_(&quot;$&quot;* &quot;-&quot;??_);_(@_)"/>
    <numFmt numFmtId="202" formatCode="_(* #,##0.00_);_(* \(#,##0.00\);_(* &quot;-&quot;??_);_(@_)"/>
    <numFmt numFmtId="203" formatCode="#,##0.0\ &quot;F&quot;"/>
    <numFmt numFmtId="204" formatCode="0.0%"/>
    <numFmt numFmtId="205" formatCode="0.0000000"/>
    <numFmt numFmtId="206" formatCode="0.000000"/>
    <numFmt numFmtId="207" formatCode="0.00000"/>
    <numFmt numFmtId="208" formatCode="0.0000"/>
    <numFmt numFmtId="209" formatCode="0.000"/>
    <numFmt numFmtId="210" formatCode="&quot;Vrai&quot;;&quot;Vrai&quot;;&quot;Faux&quot;"/>
    <numFmt numFmtId="211" formatCode="&quot;Actif&quot;;&quot;Actif&quot;;&quot;Inactif&quot;"/>
    <numFmt numFmtId="212" formatCode="mmm\-yyyy"/>
    <numFmt numFmtId="213" formatCode="#,##0.0"/>
    <numFmt numFmtId="214" formatCode="_-* #,##0.00\ [$€-1]_-;\-* #,##0.00\ [$€-1]_-;_-* &quot;-&quot;??\ [$€-1]_-"/>
    <numFmt numFmtId="215" formatCode="#,##0\ _€"/>
    <numFmt numFmtId="216" formatCode="#,##0.00\ _€"/>
    <numFmt numFmtId="217" formatCode="_-* #,##0.0\ _€_-;\-* #,##0.0\ _€_-;_-* &quot;-&quot;??\ _€_-;_-@_-"/>
    <numFmt numFmtId="218" formatCode="mmmm\-yy"/>
    <numFmt numFmtId="219" formatCode="_-* #,##0\ _€_-;\-* #,##0\ _€_-;_-* &quot;-&quot;??\ _€_-;_-@_-"/>
    <numFmt numFmtId="220" formatCode="0.E+00"/>
    <numFmt numFmtId="221" formatCode="#,##0.0000"/>
    <numFmt numFmtId="222" formatCode="#,##0.000000"/>
  </numFmts>
  <fonts count="46">
    <font>
      <sz val="8"/>
      <name val="Helv"/>
      <family val="0"/>
    </font>
    <font>
      <b/>
      <sz val="8"/>
      <name val="Helv"/>
      <family val="0"/>
    </font>
    <font>
      <b/>
      <sz val="10"/>
      <name val="Helv"/>
      <family val="0"/>
    </font>
    <font>
      <b/>
      <i/>
      <sz val="8"/>
      <name val="Helv"/>
      <family val="0"/>
    </font>
    <font>
      <sz val="10"/>
      <name val="Helv"/>
      <family val="0"/>
    </font>
    <font>
      <b/>
      <sz val="12"/>
      <name val="Arial"/>
      <family val="2"/>
    </font>
    <font>
      <sz val="8"/>
      <name val="Arial"/>
      <family val="2"/>
    </font>
    <font>
      <b/>
      <sz val="8"/>
      <name val="Arial"/>
      <family val="2"/>
    </font>
    <font>
      <i/>
      <sz val="8"/>
      <name val="Arial"/>
      <family val="2"/>
    </font>
    <font>
      <b/>
      <sz val="6"/>
      <color indexed="9"/>
      <name val="Arial"/>
      <family val="2"/>
    </font>
    <font>
      <b/>
      <sz val="7.5"/>
      <color indexed="9"/>
      <name val="Arial"/>
      <family val="2"/>
    </font>
    <font>
      <sz val="8"/>
      <color indexed="10"/>
      <name val="Arial"/>
      <family val="2"/>
    </font>
    <font>
      <sz val="10"/>
      <name val="Arial"/>
      <family val="2"/>
    </font>
    <font>
      <i/>
      <sz val="10"/>
      <name val="System"/>
      <family val="0"/>
    </font>
    <font>
      <b/>
      <sz val="11"/>
      <name val="Arial"/>
      <family val="2"/>
    </font>
    <font>
      <u val="single"/>
      <sz val="8"/>
      <color indexed="12"/>
      <name val="Helv"/>
      <family val="0"/>
    </font>
    <font>
      <u val="single"/>
      <sz val="8"/>
      <color indexed="36"/>
      <name val="Helv"/>
      <family val="0"/>
    </font>
    <font>
      <sz val="8"/>
      <color indexed="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0"/>
      <name val="MS Sans Serif"/>
      <family val="0"/>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i/>
      <sz val="8"/>
      <color indexed="8"/>
      <name val="Arial"/>
      <family val="2"/>
    </font>
    <font>
      <b/>
      <sz val="10"/>
      <name val="Arial"/>
      <family val="2"/>
    </font>
    <font>
      <b/>
      <sz val="8"/>
      <color indexed="8"/>
      <name val="Arial"/>
      <family val="2"/>
    </font>
    <font>
      <b/>
      <sz val="8"/>
      <color indexed="10"/>
      <name val="Arial"/>
      <family val="2"/>
    </font>
    <font>
      <b/>
      <i/>
      <sz val="8"/>
      <color indexed="10"/>
      <name val="Arial"/>
      <family val="2"/>
    </font>
    <font>
      <b/>
      <sz val="10"/>
      <color indexed="10"/>
      <name val="Arial"/>
      <family val="2"/>
    </font>
    <font>
      <b/>
      <sz val="8"/>
      <color indexed="10"/>
      <name val="Helv"/>
      <family val="0"/>
    </font>
    <font>
      <sz val="8"/>
      <color indexed="63"/>
      <name val="Arial"/>
      <family val="2"/>
    </font>
    <font>
      <i/>
      <sz val="8"/>
      <name val="Helv"/>
      <family val="0"/>
    </font>
    <font>
      <b/>
      <sz val="8"/>
      <color indexed="8"/>
      <name val="Helv"/>
      <family val="0"/>
    </font>
  </fonts>
  <fills count="22">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17"/>
        <bgColor indexed="64"/>
      </patternFill>
    </fill>
    <fill>
      <patternFill patternType="solid">
        <fgColor indexed="17"/>
        <bgColor indexed="64"/>
      </patternFill>
    </fill>
    <fill>
      <patternFill patternType="solid">
        <fgColor indexed="50"/>
        <bgColor indexed="64"/>
      </patternFill>
    </fill>
  </fills>
  <borders count="2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right style="thin"/>
      <top>
        <color indexed="63"/>
      </top>
      <bottom>
        <color indexed="63"/>
      </bottom>
    </border>
    <border>
      <left>
        <color indexed="8"/>
      </left>
      <right style="thin"/>
      <top>
        <color indexed="8"/>
      </top>
      <bottom>
        <color indexed="8"/>
      </bottom>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color indexed="22"/>
      </right>
      <top>
        <color indexed="63"/>
      </top>
      <bottom>
        <color indexed="63"/>
      </bottom>
    </border>
    <border>
      <left style="thin"/>
      <right style="thin">
        <color indexed="22"/>
      </right>
      <top>
        <color indexed="63"/>
      </top>
      <bottom>
        <color indexed="63"/>
      </bottom>
    </border>
    <border>
      <left style="thin"/>
      <right style="thin"/>
      <top style="thin"/>
      <bottom style="thin"/>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7" borderId="0" applyNumberFormat="0" applyBorder="0" applyAlignment="0" applyProtection="0"/>
    <xf numFmtId="0" fontId="18" fillId="6" borderId="0" applyNumberFormat="0" applyBorder="0" applyAlignment="0" applyProtection="0"/>
    <xf numFmtId="0" fontId="18" fillId="8" borderId="0" applyNumberFormat="0" applyBorder="0" applyAlignment="0" applyProtection="0"/>
    <xf numFmtId="0" fontId="18" fillId="7"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19" fillId="9" borderId="0" applyNumberFormat="0" applyBorder="0" applyAlignment="0" applyProtection="0"/>
    <xf numFmtId="0" fontId="19" fillId="3"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3" borderId="0" applyNumberFormat="0" applyBorder="0" applyAlignment="0" applyProtection="0"/>
    <xf numFmtId="0" fontId="20" fillId="0" borderId="0" applyNumberFormat="0" applyFill="0" applyBorder="0" applyAlignment="0" applyProtection="0"/>
    <xf numFmtId="0" fontId="21" fillId="14" borderId="1" applyNumberFormat="0" applyAlignment="0" applyProtection="0"/>
    <xf numFmtId="0" fontId="22" fillId="0" borderId="2" applyNumberFormat="0" applyFill="0" applyAlignment="0" applyProtection="0"/>
    <xf numFmtId="0" fontId="0" fillId="4" borderId="3" applyNumberFormat="0" applyFont="0" applyAlignment="0" applyProtection="0"/>
    <xf numFmtId="0" fontId="23" fillId="7" borderId="1" applyNumberFormat="0" applyAlignment="0" applyProtection="0"/>
    <xf numFmtId="0" fontId="12" fillId="0" borderId="0" applyFont="0" applyFill="0" applyBorder="0" applyAlignment="0" applyProtection="0"/>
    <xf numFmtId="0" fontId="24" fillId="15"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 fontId="4" fillId="0" borderId="0" applyFont="0" applyFill="0" applyBorder="0" applyAlignment="0" applyProtection="0"/>
    <xf numFmtId="200" fontId="13" fillId="0" borderId="0" applyFont="0" applyFill="0" applyBorder="0" applyAlignment="0" applyProtection="0"/>
    <xf numFmtId="175" fontId="4" fillId="0" borderId="0" applyFont="0" applyFill="0" applyBorder="0" applyAlignment="0" applyProtection="0"/>
    <xf numFmtId="199" fontId="13" fillId="0" borderId="0" applyFont="0" applyFill="0" applyBorder="0" applyAlignment="0" applyProtection="0"/>
    <xf numFmtId="0" fontId="25" fillId="7" borderId="0" applyNumberFormat="0" applyBorder="0" applyAlignment="0" applyProtection="0"/>
    <xf numFmtId="0" fontId="12" fillId="0" borderId="0">
      <alignment/>
      <protection/>
    </xf>
    <xf numFmtId="0" fontId="26" fillId="0" borderId="0">
      <alignment/>
      <protection/>
    </xf>
    <xf numFmtId="0" fontId="0" fillId="0" borderId="0">
      <alignment/>
      <protection/>
    </xf>
    <xf numFmtId="0" fontId="12" fillId="0" borderId="0">
      <alignment/>
      <protection/>
    </xf>
    <xf numFmtId="0" fontId="12" fillId="0" borderId="0">
      <alignment/>
      <protection/>
    </xf>
    <xf numFmtId="0" fontId="26" fillId="0" borderId="0">
      <alignment/>
      <protection/>
    </xf>
    <xf numFmtId="0" fontId="26" fillId="0" borderId="0">
      <alignment/>
      <protection/>
    </xf>
    <xf numFmtId="9" fontId="4" fillId="0" borderId="0" applyFont="0" applyFill="0" applyBorder="0" applyAlignment="0" applyProtection="0"/>
    <xf numFmtId="0" fontId="27" fillId="16" borderId="0" applyNumberFormat="0" applyBorder="0" applyAlignment="0" applyProtection="0"/>
    <xf numFmtId="0" fontId="28" fillId="14" borderId="4"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17" borderId="9" applyNumberFormat="0" applyAlignment="0" applyProtection="0"/>
  </cellStyleXfs>
  <cellXfs count="622">
    <xf numFmtId="0" fontId="0" fillId="0" borderId="0" xfId="0" applyAlignment="1">
      <alignment/>
    </xf>
    <xf numFmtId="3" fontId="6" fillId="0" borderId="0" xfId="0" applyNumberFormat="1" applyFont="1" applyAlignment="1" applyProtection="1">
      <alignment/>
      <protection locked="0"/>
    </xf>
    <xf numFmtId="3" fontId="7" fillId="0" borderId="0" xfId="0" applyNumberFormat="1" applyFont="1" applyFill="1" applyBorder="1" applyAlignment="1" applyProtection="1">
      <alignment/>
      <protection/>
    </xf>
    <xf numFmtId="3" fontId="7" fillId="0" borderId="0" xfId="0" applyNumberFormat="1" applyFont="1" applyFill="1" applyBorder="1" applyAlignment="1" applyProtection="1">
      <alignment horizontal="left"/>
      <protection/>
    </xf>
    <xf numFmtId="3" fontId="6" fillId="0" borderId="0" xfId="0" applyNumberFormat="1" applyFont="1" applyFill="1" applyAlignment="1" applyProtection="1">
      <alignment/>
      <protection locked="0"/>
    </xf>
    <xf numFmtId="3" fontId="7" fillId="0" borderId="0" xfId="0" applyNumberFormat="1" applyFont="1" applyBorder="1" applyAlignment="1" applyProtection="1">
      <alignment horizontal="left"/>
      <protection/>
    </xf>
    <xf numFmtId="3" fontId="6" fillId="0" borderId="0" xfId="0" applyNumberFormat="1" applyFont="1" applyAlignment="1" applyProtection="1">
      <alignment/>
      <protection/>
    </xf>
    <xf numFmtId="3" fontId="8" fillId="0" borderId="0" xfId="0" applyNumberFormat="1" applyFont="1" applyBorder="1" applyAlignment="1" applyProtection="1">
      <alignment/>
      <protection/>
    </xf>
    <xf numFmtId="3" fontId="6" fillId="0" borderId="10" xfId="0" applyNumberFormat="1" applyFont="1" applyBorder="1" applyAlignment="1" applyProtection="1">
      <alignment horizontal="left"/>
      <protection/>
    </xf>
    <xf numFmtId="3" fontId="7" fillId="0" borderId="0" xfId="0" applyNumberFormat="1" applyFont="1" applyBorder="1" applyAlignment="1" applyProtection="1">
      <alignment/>
      <protection/>
    </xf>
    <xf numFmtId="3" fontId="8" fillId="0" borderId="0" xfId="0" applyNumberFormat="1" applyFont="1" applyAlignment="1" applyProtection="1">
      <alignment horizontal="left"/>
      <protection/>
    </xf>
    <xf numFmtId="0" fontId="8" fillId="0" borderId="0" xfId="0" applyFont="1" applyAlignment="1" applyProtection="1">
      <alignment/>
      <protection/>
    </xf>
    <xf numFmtId="3" fontId="6" fillId="0" borderId="0" xfId="0" applyNumberFormat="1" applyFont="1" applyAlignment="1" applyProtection="1">
      <alignment/>
      <protection/>
    </xf>
    <xf numFmtId="3" fontId="6" fillId="0" borderId="0" xfId="0" applyNumberFormat="1" applyFont="1" applyBorder="1" applyAlignment="1" applyProtection="1">
      <alignment/>
      <protection/>
    </xf>
    <xf numFmtId="213" fontId="6" fillId="0" borderId="0" xfId="0" applyNumberFormat="1" applyFont="1" applyAlignment="1" applyProtection="1">
      <alignment/>
      <protection/>
    </xf>
    <xf numFmtId="3" fontId="6" fillId="0" borderId="0" xfId="0" applyNumberFormat="1" applyFont="1" applyAlignment="1" applyProtection="1">
      <alignment vertical="center"/>
      <protection locked="0"/>
    </xf>
    <xf numFmtId="3" fontId="6" fillId="0" borderId="0" xfId="0" applyNumberFormat="1" applyFont="1" applyAlignment="1" applyProtection="1">
      <alignment/>
      <protection locked="0"/>
    </xf>
    <xf numFmtId="3" fontId="17" fillId="18" borderId="0" xfId="0" applyNumberFormat="1" applyFont="1" applyFill="1" applyBorder="1" applyAlignment="1" applyProtection="1">
      <alignment horizontal="right" vertical="center" wrapText="1"/>
      <protection locked="0"/>
    </xf>
    <xf numFmtId="3" fontId="17" fillId="18" borderId="11" xfId="0" applyNumberFormat="1" applyFont="1" applyFill="1" applyBorder="1" applyAlignment="1" applyProtection="1">
      <alignment horizontal="right" vertical="center" wrapText="1"/>
      <protection locked="0"/>
    </xf>
    <xf numFmtId="3" fontId="17" fillId="7" borderId="12" xfId="0" applyNumberFormat="1" applyFont="1" applyFill="1" applyBorder="1" applyAlignment="1" applyProtection="1">
      <alignment/>
      <protection locked="0"/>
    </xf>
    <xf numFmtId="3" fontId="17" fillId="7" borderId="0" xfId="0" applyNumberFormat="1" applyFont="1" applyFill="1" applyBorder="1" applyAlignment="1" applyProtection="1">
      <alignment/>
      <protection locked="0"/>
    </xf>
    <xf numFmtId="3" fontId="6" fillId="7"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 fontId="6" fillId="0" borderId="0" xfId="0" applyNumberFormat="1" applyFont="1" applyBorder="1" applyAlignment="1" applyProtection="1">
      <alignment/>
      <protection locked="0"/>
    </xf>
    <xf numFmtId="3" fontId="6" fillId="7" borderId="0" xfId="0" applyNumberFormat="1" applyFont="1" applyFill="1" applyBorder="1" applyAlignment="1" applyProtection="1">
      <alignment/>
      <protection locked="0"/>
    </xf>
    <xf numFmtId="3" fontId="6" fillId="7" borderId="13" xfId="0" applyNumberFormat="1" applyFont="1" applyFill="1" applyBorder="1" applyAlignment="1" applyProtection="1">
      <alignment/>
      <protection locked="0"/>
    </xf>
    <xf numFmtId="3" fontId="6" fillId="7" borderId="14" xfId="0" applyNumberFormat="1" applyFont="1" applyFill="1" applyBorder="1" applyAlignment="1" applyProtection="1">
      <alignment/>
      <protection locked="0"/>
    </xf>
    <xf numFmtId="3" fontId="6" fillId="7" borderId="15" xfId="0" applyNumberFormat="1" applyFont="1" applyFill="1" applyBorder="1" applyAlignment="1" applyProtection="1">
      <alignment/>
      <protection locked="0"/>
    </xf>
    <xf numFmtId="3" fontId="6" fillId="0" borderId="0" xfId="0" applyNumberFormat="1" applyFont="1" applyFill="1" applyBorder="1" applyAlignment="1" applyProtection="1">
      <alignment/>
      <protection locked="0"/>
    </xf>
    <xf numFmtId="3" fontId="8" fillId="0" borderId="0" xfId="0" applyNumberFormat="1" applyFont="1" applyAlignment="1" applyProtection="1">
      <alignment/>
      <protection/>
    </xf>
    <xf numFmtId="0" fontId="6" fillId="0" borderId="0" xfId="0" applyFont="1" applyBorder="1" applyAlignment="1">
      <alignment vertical="center"/>
    </xf>
    <xf numFmtId="0" fontId="6" fillId="0" borderId="0" xfId="0" applyFont="1" applyFill="1" applyBorder="1" applyAlignment="1">
      <alignment vertical="center"/>
    </xf>
    <xf numFmtId="0" fontId="6" fillId="0" borderId="10" xfId="0" applyFont="1" applyFill="1" applyBorder="1" applyAlignment="1">
      <alignment horizontal="left" vertical="center" indent="2"/>
    </xf>
    <xf numFmtId="0" fontId="6" fillId="0" borderId="10" xfId="0" applyFont="1" applyFill="1" applyBorder="1" applyAlignment="1">
      <alignment horizontal="left" vertical="center" indent="4"/>
    </xf>
    <xf numFmtId="0" fontId="6" fillId="0" borderId="16" xfId="0" applyFont="1" applyFill="1" applyBorder="1" applyAlignment="1">
      <alignment horizontal="left" vertical="center" wrapText="1" indent="2"/>
    </xf>
    <xf numFmtId="0" fontId="7" fillId="0" borderId="17" xfId="0" applyFont="1" applyFill="1" applyBorder="1" applyAlignment="1">
      <alignment vertical="center" wrapText="1"/>
    </xf>
    <xf numFmtId="3" fontId="6" fillId="0" borderId="0" xfId="0" applyNumberFormat="1" applyFont="1" applyAlignment="1" applyProtection="1">
      <alignment vertical="justify"/>
      <protection locked="0"/>
    </xf>
    <xf numFmtId="3" fontId="5" fillId="0" borderId="0" xfId="0" applyNumberFormat="1" applyFont="1" applyAlignment="1" applyProtection="1">
      <alignment horizontal="left" vertical="center" indent="3"/>
      <protection/>
    </xf>
    <xf numFmtId="0" fontId="6" fillId="0" borderId="10" xfId="0" applyFont="1" applyBorder="1" applyAlignment="1">
      <alignment horizontal="left" vertical="center" wrapText="1" indent="4"/>
    </xf>
    <xf numFmtId="3" fontId="36" fillId="0" borderId="0" xfId="0" applyNumberFormat="1" applyFont="1" applyBorder="1" applyAlignment="1" applyProtection="1">
      <alignment/>
      <protection locked="0"/>
    </xf>
    <xf numFmtId="0" fontId="7" fillId="0" borderId="10" xfId="54" applyFont="1" applyFill="1" applyBorder="1" applyAlignment="1">
      <alignment vertical="center"/>
      <protection/>
    </xf>
    <xf numFmtId="0" fontId="6" fillId="0" borderId="10" xfId="0" applyFont="1" applyFill="1" applyBorder="1" applyAlignment="1">
      <alignment horizontal="left" vertical="center" indent="2"/>
    </xf>
    <xf numFmtId="0" fontId="6" fillId="0" borderId="10" xfId="54" applyFont="1" applyFill="1" applyBorder="1" applyAlignment="1">
      <alignment horizontal="left" vertical="center" indent="2"/>
      <protection/>
    </xf>
    <xf numFmtId="0" fontId="6" fillId="0" borderId="16" xfId="0" applyFont="1" applyFill="1" applyBorder="1" applyAlignment="1">
      <alignment horizontal="left" vertical="center" indent="2"/>
    </xf>
    <xf numFmtId="0" fontId="7" fillId="0" borderId="10" xfId="0" applyFont="1" applyFill="1" applyBorder="1" applyAlignment="1">
      <alignment horizontal="left" indent="2"/>
    </xf>
    <xf numFmtId="0" fontId="7" fillId="0" borderId="10" xfId="0" applyFont="1" applyFill="1" applyBorder="1" applyAlignment="1">
      <alignment/>
    </xf>
    <xf numFmtId="0" fontId="7" fillId="0" borderId="10" xfId="0" applyFont="1" applyFill="1" applyBorder="1" applyAlignment="1">
      <alignment wrapText="1"/>
    </xf>
    <xf numFmtId="3" fontId="6" fillId="7" borderId="12" xfId="0" applyNumberFormat="1" applyFont="1" applyFill="1" applyBorder="1" applyAlignment="1" applyProtection="1">
      <alignment wrapText="1"/>
      <protection locked="0"/>
    </xf>
    <xf numFmtId="3" fontId="6" fillId="7" borderId="0" xfId="0" applyNumberFormat="1" applyFont="1" applyFill="1" applyBorder="1" applyAlignment="1" applyProtection="1">
      <alignment wrapText="1"/>
      <protection locked="0"/>
    </xf>
    <xf numFmtId="3" fontId="6" fillId="7" borderId="11" xfId="0" applyNumberFormat="1" applyFont="1" applyFill="1" applyBorder="1" applyAlignment="1" applyProtection="1">
      <alignment wrapText="1"/>
      <protection locked="0"/>
    </xf>
    <xf numFmtId="3" fontId="6" fillId="0" borderId="0" xfId="0" applyNumberFormat="1" applyFont="1" applyAlignment="1" applyProtection="1">
      <alignment wrapText="1"/>
      <protection locked="0"/>
    </xf>
    <xf numFmtId="3" fontId="5" fillId="0" borderId="0" xfId="0" applyNumberFormat="1" applyFont="1" applyAlignment="1" applyProtection="1">
      <alignment horizontal="left" vertical="center" indent="4"/>
      <protection/>
    </xf>
    <xf numFmtId="0" fontId="6" fillId="0" borderId="0" xfId="0" applyFont="1" applyFill="1" applyBorder="1" applyAlignment="1">
      <alignment vertical="center"/>
    </xf>
    <xf numFmtId="3" fontId="37" fillId="0" borderId="0" xfId="0" applyNumberFormat="1" applyFont="1" applyAlignment="1" applyProtection="1">
      <alignment horizontal="left" vertical="center" indent="3"/>
      <protection/>
    </xf>
    <xf numFmtId="3" fontId="37" fillId="0" borderId="0" xfId="0" applyNumberFormat="1" applyFont="1" applyAlignment="1" applyProtection="1">
      <alignment horizontal="left" vertical="center" indent="4"/>
      <protection/>
    </xf>
    <xf numFmtId="3" fontId="11" fillId="0" borderId="0" xfId="0" applyNumberFormat="1" applyFont="1" applyAlignment="1" applyProtection="1">
      <alignment/>
      <protection locked="0"/>
    </xf>
    <xf numFmtId="0" fontId="7" fillId="0" borderId="10" xfId="0" applyFont="1" applyBorder="1" applyAlignment="1">
      <alignment vertical="center" wrapText="1"/>
    </xf>
    <xf numFmtId="0" fontId="6" fillId="0" borderId="10" xfId="0" applyFont="1" applyFill="1" applyBorder="1" applyAlignment="1">
      <alignment horizontal="left" indent="4"/>
    </xf>
    <xf numFmtId="0" fontId="6" fillId="0" borderId="10" xfId="0" applyFont="1" applyFill="1" applyBorder="1" applyAlignment="1">
      <alignment horizontal="left" wrapText="1" indent="2"/>
    </xf>
    <xf numFmtId="193" fontId="6" fillId="0" borderId="0" xfId="0" applyNumberFormat="1" applyFont="1" applyAlignment="1" applyProtection="1">
      <alignment/>
      <protection locked="0"/>
    </xf>
    <xf numFmtId="3" fontId="7" fillId="0" borderId="0" xfId="0" applyNumberFormat="1" applyFont="1" applyAlignment="1" applyProtection="1">
      <alignment/>
      <protection locked="0"/>
    </xf>
    <xf numFmtId="3" fontId="7" fillId="0" borderId="0" xfId="0" applyNumberFormat="1" applyFont="1" applyAlignment="1" applyProtection="1">
      <alignment/>
      <protection locked="0"/>
    </xf>
    <xf numFmtId="3" fontId="7" fillId="0" borderId="0" xfId="0" applyNumberFormat="1" applyFont="1" applyAlignment="1" applyProtection="1">
      <alignment/>
      <protection/>
    </xf>
    <xf numFmtId="3" fontId="7" fillId="7" borderId="0" xfId="0" applyNumberFormat="1" applyFont="1" applyFill="1" applyBorder="1" applyAlignment="1" applyProtection="1">
      <alignment/>
      <protection locked="0"/>
    </xf>
    <xf numFmtId="3" fontId="7" fillId="0" borderId="0" xfId="0" applyNumberFormat="1" applyFont="1" applyBorder="1" applyAlignment="1" applyProtection="1">
      <alignment/>
      <protection locked="0"/>
    </xf>
    <xf numFmtId="3" fontId="7" fillId="0" borderId="0" xfId="0" applyNumberFormat="1" applyFont="1" applyFill="1" applyBorder="1" applyAlignment="1" applyProtection="1">
      <alignment/>
      <protection locked="0"/>
    </xf>
    <xf numFmtId="3" fontId="7" fillId="7" borderId="0" xfId="0" applyNumberFormat="1" applyFont="1" applyFill="1" applyBorder="1" applyAlignment="1" applyProtection="1">
      <alignment wrapText="1"/>
      <protection locked="0"/>
    </xf>
    <xf numFmtId="3" fontId="7" fillId="0" borderId="0" xfId="0" applyNumberFormat="1" applyFont="1" applyAlignment="1" applyProtection="1">
      <alignment/>
      <protection/>
    </xf>
    <xf numFmtId="3" fontId="7" fillId="0" borderId="0" xfId="0" applyNumberFormat="1" applyFont="1" applyFill="1" applyAlignment="1" applyProtection="1">
      <alignment/>
      <protection locked="0"/>
    </xf>
    <xf numFmtId="3" fontId="7" fillId="7" borderId="0" xfId="0" applyNumberFormat="1" applyFont="1" applyFill="1" applyAlignment="1" applyProtection="1">
      <alignment/>
      <protection locked="0"/>
    </xf>
    <xf numFmtId="3" fontId="17" fillId="7" borderId="12" xfId="0" applyNumberFormat="1" applyFont="1" applyFill="1" applyBorder="1" applyAlignment="1" applyProtection="1">
      <alignment horizontal="right" vertical="center"/>
      <protection locked="0"/>
    </xf>
    <xf numFmtId="3" fontId="17" fillId="7" borderId="11" xfId="0" applyNumberFormat="1" applyFont="1" applyFill="1" applyBorder="1" applyAlignment="1" applyProtection="1">
      <alignment horizontal="right" vertical="center"/>
      <protection locked="0"/>
    </xf>
    <xf numFmtId="3" fontId="17" fillId="7" borderId="0" xfId="0" applyNumberFormat="1" applyFont="1" applyFill="1" applyBorder="1" applyAlignment="1" applyProtection="1">
      <alignment horizontal="right" vertical="center"/>
      <protection locked="0"/>
    </xf>
    <xf numFmtId="3" fontId="17" fillId="7" borderId="0" xfId="0" applyNumberFormat="1" applyFont="1" applyFill="1" applyBorder="1" applyAlignment="1" applyProtection="1">
      <alignment horizontal="right"/>
      <protection locked="0"/>
    </xf>
    <xf numFmtId="204" fontId="6" fillId="0" borderId="0" xfId="0" applyNumberFormat="1" applyFont="1" applyAlignment="1" applyProtection="1">
      <alignment/>
      <protection locked="0"/>
    </xf>
    <xf numFmtId="3" fontId="17" fillId="7" borderId="0" xfId="0" applyNumberFormat="1" applyFont="1" applyFill="1" applyBorder="1" applyAlignment="1" applyProtection="1">
      <alignment horizontal="right" vertical="top"/>
      <protection locked="0"/>
    </xf>
    <xf numFmtId="3" fontId="17" fillId="7" borderId="12" xfId="0" applyNumberFormat="1" applyFont="1" applyFill="1" applyBorder="1" applyAlignment="1" applyProtection="1">
      <alignment horizontal="right" vertical="top"/>
      <protection locked="0"/>
    </xf>
    <xf numFmtId="3" fontId="17" fillId="7" borderId="11" xfId="0" applyNumberFormat="1" applyFont="1" applyFill="1" applyBorder="1" applyAlignment="1" applyProtection="1">
      <alignment horizontal="right" vertical="top"/>
      <protection locked="0"/>
    </xf>
    <xf numFmtId="3" fontId="17" fillId="7" borderId="10" xfId="0" applyNumberFormat="1" applyFont="1" applyFill="1" applyBorder="1" applyAlignment="1" applyProtection="1">
      <alignment horizontal="right" vertical="top"/>
      <protection locked="0"/>
    </xf>
    <xf numFmtId="3" fontId="17" fillId="7" borderId="10" xfId="0" applyNumberFormat="1" applyFont="1" applyFill="1" applyBorder="1" applyAlignment="1" applyProtection="1">
      <alignment horizontal="right" vertical="center"/>
      <protection locked="0"/>
    </xf>
    <xf numFmtId="3" fontId="6" fillId="0" borderId="0" xfId="0" applyNumberFormat="1" applyFont="1" applyAlignment="1" applyProtection="1">
      <alignment horizontal="right"/>
      <protection locked="0"/>
    </xf>
    <xf numFmtId="3" fontId="17" fillId="7" borderId="12" xfId="0" applyNumberFormat="1" applyFont="1" applyFill="1" applyBorder="1" applyAlignment="1" applyProtection="1">
      <alignment/>
      <protection locked="0"/>
    </xf>
    <xf numFmtId="3" fontId="17" fillId="7" borderId="0" xfId="0" applyNumberFormat="1" applyFont="1" applyFill="1" applyBorder="1" applyAlignment="1" applyProtection="1">
      <alignment/>
      <protection locked="0"/>
    </xf>
    <xf numFmtId="3" fontId="17" fillId="7" borderId="0" xfId="0" applyNumberFormat="1" applyFont="1" applyFill="1" applyBorder="1" applyAlignment="1" applyProtection="1" quotePrefix="1">
      <alignment horizontal="right"/>
      <protection locked="0"/>
    </xf>
    <xf numFmtId="3" fontId="17" fillId="7" borderId="0" xfId="0" applyNumberFormat="1" applyFont="1" applyFill="1" applyBorder="1" applyAlignment="1" applyProtection="1" quotePrefix="1">
      <alignment horizontal="right" vertical="top"/>
      <protection locked="0"/>
    </xf>
    <xf numFmtId="3" fontId="17" fillId="18" borderId="11" xfId="0" applyNumberFormat="1" applyFont="1" applyFill="1" applyBorder="1" applyAlignment="1" applyProtection="1">
      <alignment horizontal="right" vertical="center" wrapText="1"/>
      <protection locked="0"/>
    </xf>
    <xf numFmtId="3" fontId="17" fillId="7" borderId="11" xfId="0" applyNumberFormat="1" applyFont="1" applyFill="1" applyBorder="1" applyAlignment="1" applyProtection="1">
      <alignment horizontal="right" vertical="center" wrapText="1"/>
      <protection locked="0"/>
    </xf>
    <xf numFmtId="3" fontId="17" fillId="18" borderId="0" xfId="0" applyNumberFormat="1" applyFont="1" applyFill="1" applyBorder="1" applyAlignment="1" applyProtection="1">
      <alignment horizontal="right" vertical="center" wrapText="1"/>
      <protection locked="0"/>
    </xf>
    <xf numFmtId="3" fontId="17" fillId="18" borderId="10" xfId="0" applyNumberFormat="1" applyFont="1" applyFill="1" applyBorder="1" applyAlignment="1" applyProtection="1">
      <alignment horizontal="right" vertical="center" wrapText="1"/>
      <protection locked="0"/>
    </xf>
    <xf numFmtId="0" fontId="17" fillId="7" borderId="0" xfId="0" applyFont="1" applyFill="1" applyBorder="1" applyAlignment="1" applyProtection="1">
      <alignment/>
      <protection locked="0"/>
    </xf>
    <xf numFmtId="0" fontId="17" fillId="7" borderId="12" xfId="0" applyFont="1" applyFill="1" applyBorder="1" applyAlignment="1" applyProtection="1">
      <alignment/>
      <protection locked="0"/>
    </xf>
    <xf numFmtId="0" fontId="17" fillId="7" borderId="0" xfId="0" applyFont="1" applyFill="1" applyBorder="1" applyAlignment="1" applyProtection="1">
      <alignment/>
      <protection locked="0"/>
    </xf>
    <xf numFmtId="0" fontId="17" fillId="7" borderId="10" xfId="0" applyFont="1" applyFill="1" applyBorder="1" applyAlignment="1" applyProtection="1">
      <alignment/>
      <protection locked="0"/>
    </xf>
    <xf numFmtId="3" fontId="17" fillId="0" borderId="0" xfId="0" applyNumberFormat="1" applyFont="1" applyAlignment="1" applyProtection="1">
      <alignment/>
      <protection locked="0"/>
    </xf>
    <xf numFmtId="193" fontId="17" fillId="7" borderId="18" xfId="0" applyNumberFormat="1" applyFont="1" applyFill="1" applyBorder="1" applyAlignment="1" applyProtection="1" quotePrefix="1">
      <alignment horizontal="right" vertical="center"/>
      <protection locked="0"/>
    </xf>
    <xf numFmtId="193" fontId="17" fillId="7" borderId="19" xfId="0" applyNumberFormat="1" applyFont="1" applyFill="1" applyBorder="1" applyAlignment="1" applyProtection="1" quotePrefix="1">
      <alignment horizontal="right" vertical="center"/>
      <protection locked="0"/>
    </xf>
    <xf numFmtId="193" fontId="38" fillId="7" borderId="16" xfId="0" applyNumberFormat="1" applyFont="1" applyFill="1" applyBorder="1" applyAlignment="1" applyProtection="1" quotePrefix="1">
      <alignment horizontal="right" vertical="center"/>
      <protection locked="0"/>
    </xf>
    <xf numFmtId="193" fontId="17" fillId="7" borderId="20" xfId="0" applyNumberFormat="1" applyFont="1" applyFill="1" applyBorder="1" applyAlignment="1" applyProtection="1" quotePrefix="1">
      <alignment horizontal="right" vertical="center"/>
      <protection locked="0"/>
    </xf>
    <xf numFmtId="213" fontId="38" fillId="7" borderId="16" xfId="0" applyNumberFormat="1" applyFont="1" applyFill="1" applyBorder="1" applyAlignment="1" applyProtection="1">
      <alignment/>
      <protection locked="0"/>
    </xf>
    <xf numFmtId="3" fontId="17" fillId="7" borderId="18" xfId="0" applyNumberFormat="1" applyFont="1" applyFill="1" applyBorder="1" applyAlignment="1" applyProtection="1">
      <alignment horizontal="right" vertical="center"/>
      <protection locked="0"/>
    </xf>
    <xf numFmtId="3" fontId="17" fillId="7" borderId="20" xfId="0" applyNumberFormat="1" applyFont="1" applyFill="1" applyBorder="1" applyAlignment="1" applyProtection="1">
      <alignment horizontal="right" vertical="center"/>
      <protection locked="0"/>
    </xf>
    <xf numFmtId="3" fontId="17" fillId="7" borderId="19" xfId="0" applyNumberFormat="1" applyFont="1" applyFill="1" applyBorder="1" applyAlignment="1" applyProtection="1">
      <alignment horizontal="right" vertical="center"/>
      <protection locked="0"/>
    </xf>
    <xf numFmtId="3" fontId="17" fillId="7" borderId="16" xfId="0" applyNumberFormat="1" applyFont="1" applyFill="1" applyBorder="1" applyAlignment="1" applyProtection="1">
      <alignment horizontal="right" vertical="center"/>
      <protection locked="0"/>
    </xf>
    <xf numFmtId="3" fontId="39" fillId="0" borderId="0" xfId="0" applyNumberFormat="1" applyFont="1" applyAlignment="1" applyProtection="1">
      <alignment/>
      <protection/>
    </xf>
    <xf numFmtId="204" fontId="7" fillId="0" borderId="0" xfId="0" applyNumberFormat="1" applyFont="1" applyAlignment="1" applyProtection="1">
      <alignment/>
      <protection/>
    </xf>
    <xf numFmtId="204" fontId="6" fillId="0" borderId="0" xfId="0" applyNumberFormat="1" applyFont="1" applyAlignment="1" applyProtection="1">
      <alignment/>
      <protection/>
    </xf>
    <xf numFmtId="204" fontId="7" fillId="0" borderId="0" xfId="0" applyNumberFormat="1" applyFont="1" applyAlignment="1" applyProtection="1">
      <alignment/>
      <protection/>
    </xf>
    <xf numFmtId="204" fontId="6" fillId="0" borderId="0" xfId="0" applyNumberFormat="1" applyFont="1" applyAlignment="1" applyProtection="1">
      <alignment/>
      <protection/>
    </xf>
    <xf numFmtId="3" fontId="6" fillId="0" borderId="0" xfId="0" applyNumberFormat="1" applyFont="1" applyAlignment="1">
      <alignment/>
    </xf>
    <xf numFmtId="3" fontId="17" fillId="7" borderId="10" xfId="0" applyNumberFormat="1" applyFont="1" applyFill="1" applyBorder="1" applyAlignment="1" applyProtection="1">
      <alignment/>
      <protection locked="0"/>
    </xf>
    <xf numFmtId="3" fontId="17" fillId="0" borderId="0" xfId="0" applyNumberFormat="1" applyFont="1" applyAlignment="1" applyProtection="1">
      <alignment/>
      <protection locked="0"/>
    </xf>
    <xf numFmtId="3" fontId="38" fillId="7" borderId="10" xfId="0" applyNumberFormat="1" applyFont="1" applyFill="1" applyBorder="1" applyAlignment="1" applyProtection="1">
      <alignment horizontal="right"/>
      <protection locked="0"/>
    </xf>
    <xf numFmtId="3" fontId="6" fillId="7" borderId="21" xfId="0" applyNumberFormat="1" applyFont="1" applyFill="1" applyBorder="1" applyAlignment="1">
      <alignment horizontal="right"/>
    </xf>
    <xf numFmtId="3" fontId="6" fillId="7" borderId="0" xfId="0" applyNumberFormat="1" applyFont="1" applyFill="1" applyBorder="1" applyAlignment="1">
      <alignment horizontal="right"/>
    </xf>
    <xf numFmtId="3" fontId="6" fillId="7" borderId="0" xfId="0" applyNumberFormat="1" applyFont="1" applyFill="1" applyBorder="1" applyAlignment="1">
      <alignment wrapText="1"/>
    </xf>
    <xf numFmtId="3" fontId="6" fillId="7" borderId="18" xfId="59" applyNumberFormat="1" applyFont="1" applyFill="1" applyBorder="1" applyAlignment="1">
      <alignment horizontal="right"/>
      <protection/>
    </xf>
    <xf numFmtId="3" fontId="6" fillId="7" borderId="20" xfId="59" applyNumberFormat="1" applyFont="1" applyFill="1" applyBorder="1" applyAlignment="1">
      <alignment horizontal="right"/>
      <protection/>
    </xf>
    <xf numFmtId="3" fontId="39" fillId="7" borderId="12" xfId="0" applyNumberFormat="1" applyFont="1" applyFill="1" applyBorder="1" applyAlignment="1" applyProtection="1">
      <alignment/>
      <protection locked="0"/>
    </xf>
    <xf numFmtId="3" fontId="38" fillId="0" borderId="10" xfId="0" applyNumberFormat="1" applyFont="1" applyFill="1" applyBorder="1" applyAlignment="1" applyProtection="1">
      <alignment/>
      <protection locked="0"/>
    </xf>
    <xf numFmtId="3" fontId="17" fillId="7" borderId="11" xfId="0" applyNumberFormat="1" applyFont="1" applyFill="1" applyBorder="1" applyAlignment="1" applyProtection="1">
      <alignment/>
      <protection locked="0"/>
    </xf>
    <xf numFmtId="3" fontId="17" fillId="7" borderId="11" xfId="0" applyNumberFormat="1" applyFont="1" applyFill="1" applyBorder="1" applyAlignment="1" applyProtection="1">
      <alignment horizontal="right"/>
      <protection locked="0"/>
    </xf>
    <xf numFmtId="3" fontId="17" fillId="7" borderId="12" xfId="0" applyNumberFormat="1" applyFont="1" applyFill="1" applyBorder="1" applyAlignment="1" applyProtection="1">
      <alignment horizontal="right"/>
      <protection locked="0"/>
    </xf>
    <xf numFmtId="3" fontId="17" fillId="7" borderId="11" xfId="0" applyNumberFormat="1" applyFont="1" applyFill="1" applyBorder="1" applyAlignment="1" applyProtection="1">
      <alignment/>
      <protection locked="0"/>
    </xf>
    <xf numFmtId="0" fontId="17" fillId="7" borderId="11" xfId="0" applyFont="1" applyFill="1" applyBorder="1" applyAlignment="1" applyProtection="1">
      <alignment/>
      <protection locked="0"/>
    </xf>
    <xf numFmtId="0" fontId="17" fillId="0" borderId="0" xfId="0" applyFont="1" applyFill="1" applyAlignment="1" applyProtection="1">
      <alignment/>
      <protection locked="0"/>
    </xf>
    <xf numFmtId="3" fontId="17" fillId="0" borderId="0" xfId="0" applyNumberFormat="1" applyFont="1" applyFill="1" applyAlignment="1" applyProtection="1">
      <alignment/>
      <protection locked="0"/>
    </xf>
    <xf numFmtId="4" fontId="17" fillId="0" borderId="0" xfId="0" applyNumberFormat="1" applyFont="1" applyAlignment="1" applyProtection="1">
      <alignment/>
      <protection locked="0"/>
    </xf>
    <xf numFmtId="3" fontId="6" fillId="0" borderId="0" xfId="0" applyNumberFormat="1" applyFont="1" applyFill="1" applyAlignment="1" applyProtection="1">
      <alignment/>
      <protection locked="0"/>
    </xf>
    <xf numFmtId="3" fontId="6" fillId="0" borderId="0" xfId="0" applyNumberFormat="1" applyFont="1" applyFill="1" applyAlignment="1" applyProtection="1">
      <alignment/>
      <protection/>
    </xf>
    <xf numFmtId="204" fontId="6" fillId="0" borderId="0" xfId="0" applyNumberFormat="1" applyFont="1" applyFill="1" applyAlignment="1" applyProtection="1">
      <alignment/>
      <protection/>
    </xf>
    <xf numFmtId="3" fontId="6" fillId="0" borderId="0" xfId="0" applyNumberFormat="1" applyFont="1" applyAlignment="1" applyProtection="1">
      <alignment horizontal="right" vertical="justify"/>
      <protection locked="0"/>
    </xf>
    <xf numFmtId="3" fontId="6" fillId="7" borderId="0" xfId="48" applyNumberFormat="1" applyFont="1" applyFill="1" applyBorder="1" applyAlignment="1">
      <alignment horizontal="right" wrapText="1"/>
    </xf>
    <xf numFmtId="3" fontId="8" fillId="0" borderId="0" xfId="0" applyNumberFormat="1" applyFont="1" applyAlignment="1" applyProtection="1">
      <alignment horizontal="right"/>
      <protection locked="0"/>
    </xf>
    <xf numFmtId="3" fontId="6" fillId="7" borderId="0" xfId="48" applyNumberFormat="1" applyFont="1" applyFill="1" applyBorder="1" applyAlignment="1">
      <alignment horizontal="right" vertical="top" wrapText="1"/>
    </xf>
    <xf numFmtId="3" fontId="6" fillId="0" borderId="0" xfId="0" applyNumberFormat="1" applyFont="1" applyAlignment="1" applyProtection="1">
      <alignment horizontal="right" vertical="top"/>
      <protection locked="0"/>
    </xf>
    <xf numFmtId="3" fontId="17" fillId="7" borderId="12" xfId="0" applyNumberFormat="1" applyFont="1" applyFill="1" applyBorder="1" applyAlignment="1" applyProtection="1" quotePrefix="1">
      <alignment horizontal="right"/>
      <protection locked="0"/>
    </xf>
    <xf numFmtId="3" fontId="17" fillId="7" borderId="11" xfId="0" applyNumberFormat="1" applyFont="1" applyFill="1" applyBorder="1" applyAlignment="1" applyProtection="1" quotePrefix="1">
      <alignment horizontal="right"/>
      <protection locked="0"/>
    </xf>
    <xf numFmtId="3" fontId="17" fillId="7" borderId="10" xfId="0" applyNumberFormat="1" applyFont="1" applyFill="1" applyBorder="1" applyAlignment="1" applyProtection="1" quotePrefix="1">
      <alignment horizontal="right"/>
      <protection locked="0"/>
    </xf>
    <xf numFmtId="3" fontId="17" fillId="7" borderId="12" xfId="0" applyNumberFormat="1" applyFont="1" applyFill="1" applyBorder="1" applyAlignment="1" applyProtection="1" quotePrefix="1">
      <alignment horizontal="right" vertical="top"/>
      <protection locked="0"/>
    </xf>
    <xf numFmtId="3" fontId="17" fillId="7" borderId="11" xfId="0" applyNumberFormat="1" applyFont="1" applyFill="1" applyBorder="1" applyAlignment="1" applyProtection="1" quotePrefix="1">
      <alignment horizontal="right" vertical="top"/>
      <protection locked="0"/>
    </xf>
    <xf numFmtId="3" fontId="17" fillId="7" borderId="10" xfId="0" applyNumberFormat="1" applyFont="1" applyFill="1" applyBorder="1" applyAlignment="1" applyProtection="1" quotePrefix="1">
      <alignment horizontal="right" vertical="top"/>
      <protection locked="0"/>
    </xf>
    <xf numFmtId="3" fontId="6" fillId="0" borderId="10" xfId="0" applyNumberFormat="1" applyFont="1" applyBorder="1" applyAlignment="1" applyProtection="1">
      <alignment horizontal="left" vertical="justify"/>
      <protection/>
    </xf>
    <xf numFmtId="3" fontId="6" fillId="0" borderId="10" xfId="0" applyNumberFormat="1" applyFont="1" applyBorder="1" applyAlignment="1" applyProtection="1">
      <alignment horizontal="left" vertical="top"/>
      <protection/>
    </xf>
    <xf numFmtId="3" fontId="8" fillId="0" borderId="0" xfId="0" applyNumberFormat="1" applyFont="1" applyAlignment="1" applyProtection="1">
      <alignment horizontal="left" vertical="center"/>
      <protection/>
    </xf>
    <xf numFmtId="0" fontId="6" fillId="0" borderId="10" xfId="0" applyFont="1" applyBorder="1" applyAlignment="1">
      <alignment horizontal="left" vertical="center" wrapText="1"/>
    </xf>
    <xf numFmtId="193" fontId="6" fillId="7" borderId="0" xfId="0" applyNumberFormat="1" applyFont="1" applyFill="1" applyBorder="1" applyAlignment="1" quotePrefix="1">
      <alignment horizontal="right" vertical="center"/>
    </xf>
    <xf numFmtId="213" fontId="6" fillId="7" borderId="0" xfId="0" applyNumberFormat="1" applyFont="1" applyFill="1" applyBorder="1" applyAlignment="1" quotePrefix="1">
      <alignment horizontal="right" vertical="center"/>
    </xf>
    <xf numFmtId="3" fontId="39" fillId="7" borderId="15" xfId="0" applyNumberFormat="1" applyFont="1" applyFill="1" applyBorder="1" applyAlignment="1" applyProtection="1">
      <alignment/>
      <protection locked="0"/>
    </xf>
    <xf numFmtId="3" fontId="6" fillId="7" borderId="0" xfId="56" applyNumberFormat="1" applyFont="1" applyFill="1" applyBorder="1" applyAlignment="1">
      <alignment horizontal="right" vertical="center" wrapText="1"/>
      <protection/>
    </xf>
    <xf numFmtId="3" fontId="6" fillId="7" borderId="0" xfId="0" applyNumberFormat="1" applyFont="1" applyFill="1" applyBorder="1" applyAlignment="1">
      <alignment horizontal="right" vertical="top" wrapText="1"/>
    </xf>
    <xf numFmtId="3" fontId="17" fillId="7" borderId="12" xfId="57" applyNumberFormat="1" applyFont="1" applyFill="1" applyBorder="1" applyAlignment="1" applyProtection="1">
      <alignment horizontal="right"/>
      <protection locked="0"/>
    </xf>
    <xf numFmtId="3" fontId="17" fillId="7" borderId="11" xfId="57" applyNumberFormat="1" applyFont="1" applyFill="1" applyBorder="1" applyAlignment="1" applyProtection="1">
      <alignment horizontal="right"/>
      <protection locked="0"/>
    </xf>
    <xf numFmtId="3" fontId="17" fillId="7" borderId="0" xfId="57" applyNumberFormat="1" applyFont="1" applyFill="1" applyBorder="1" applyAlignment="1" applyProtection="1">
      <alignment horizontal="right"/>
      <protection locked="0"/>
    </xf>
    <xf numFmtId="3" fontId="38" fillId="7" borderId="0" xfId="0" applyNumberFormat="1" applyFont="1" applyFill="1" applyBorder="1" applyAlignment="1" applyProtection="1">
      <alignment/>
      <protection locked="0"/>
    </xf>
    <xf numFmtId="0" fontId="6" fillId="0" borderId="16" xfId="0" applyFont="1" applyBorder="1" applyAlignment="1">
      <alignment horizontal="left" indent="2"/>
    </xf>
    <xf numFmtId="3" fontId="6" fillId="7" borderId="0" xfId="0" applyNumberFormat="1" applyFont="1" applyFill="1" applyBorder="1" applyAlignment="1">
      <alignment horizontal="right" wrapText="1"/>
    </xf>
    <xf numFmtId="3" fontId="39" fillId="0" borderId="0" xfId="0" applyNumberFormat="1" applyFont="1" applyBorder="1" applyAlignment="1" applyProtection="1">
      <alignment/>
      <protection/>
    </xf>
    <xf numFmtId="3" fontId="39" fillId="0" borderId="0" xfId="0" applyNumberFormat="1" applyFont="1" applyBorder="1" applyAlignment="1" applyProtection="1">
      <alignment/>
      <protection locked="0"/>
    </xf>
    <xf numFmtId="3" fontId="7" fillId="7" borderId="0" xfId="0" applyNumberFormat="1" applyFont="1" applyFill="1" applyAlignment="1">
      <alignment vertical="center"/>
    </xf>
    <xf numFmtId="3" fontId="11" fillId="0" borderId="0" xfId="0" applyNumberFormat="1" applyFont="1" applyFill="1" applyBorder="1" applyAlignment="1" applyProtection="1">
      <alignment/>
      <protection locked="0"/>
    </xf>
    <xf numFmtId="3" fontId="7" fillId="7" borderId="10" xfId="0" applyNumberFormat="1" applyFont="1" applyFill="1" applyBorder="1" applyAlignment="1">
      <alignment horizontal="right" vertical="center"/>
    </xf>
    <xf numFmtId="3" fontId="6" fillId="7" borderId="0" xfId="0" applyNumberFormat="1" applyFont="1" applyFill="1" applyBorder="1" applyAlignment="1">
      <alignment vertical="top" wrapText="1"/>
    </xf>
    <xf numFmtId="3" fontId="39" fillId="0" borderId="0" xfId="0" applyNumberFormat="1" applyFont="1" applyAlignment="1" applyProtection="1">
      <alignment/>
      <protection locked="0"/>
    </xf>
    <xf numFmtId="0" fontId="6" fillId="7" borderId="0" xfId="0" applyFont="1" applyFill="1" applyBorder="1" applyAlignment="1">
      <alignment horizontal="right"/>
    </xf>
    <xf numFmtId="0" fontId="6" fillId="7" borderId="0" xfId="0" applyFont="1" applyFill="1" applyBorder="1" applyAlignment="1">
      <alignment horizontal="right" vertical="center"/>
    </xf>
    <xf numFmtId="0" fontId="7" fillId="7" borderId="0" xfId="0" applyFont="1" applyFill="1" applyBorder="1" applyAlignment="1">
      <alignment horizontal="right"/>
    </xf>
    <xf numFmtId="0" fontId="7" fillId="7" borderId="0" xfId="0" applyFont="1" applyFill="1" applyBorder="1" applyAlignment="1">
      <alignment horizontal="right" vertical="center"/>
    </xf>
    <xf numFmtId="3" fontId="17" fillId="7" borderId="0" xfId="0" applyNumberFormat="1" applyFont="1" applyFill="1" applyBorder="1" applyAlignment="1" applyProtection="1">
      <alignment horizontal="right" vertical="center" wrapText="1"/>
      <protection locked="0"/>
    </xf>
    <xf numFmtId="49" fontId="40" fillId="0" borderId="0" xfId="0" applyNumberFormat="1" applyFont="1" applyAlignment="1">
      <alignment/>
    </xf>
    <xf numFmtId="3" fontId="41" fillId="0" borderId="0" xfId="58" applyNumberFormat="1" applyFont="1" applyAlignment="1">
      <alignment horizontal="center"/>
      <protection/>
    </xf>
    <xf numFmtId="213" fontId="6" fillId="0" borderId="16" xfId="0" applyNumberFormat="1" applyFont="1" applyFill="1" applyBorder="1" applyAlignment="1" applyProtection="1">
      <alignment/>
      <protection/>
    </xf>
    <xf numFmtId="213" fontId="38" fillId="7" borderId="16" xfId="0" applyNumberFormat="1" applyFont="1" applyFill="1" applyBorder="1" applyAlignment="1" applyProtection="1">
      <alignment horizontal="right"/>
      <protection locked="0"/>
    </xf>
    <xf numFmtId="3" fontId="42" fillId="0" borderId="0" xfId="46" applyNumberFormat="1" applyFont="1" applyBorder="1" applyAlignment="1" applyProtection="1">
      <alignment/>
      <protection/>
    </xf>
    <xf numFmtId="3" fontId="7" fillId="7" borderId="17" xfId="0" applyNumberFormat="1" applyFont="1" applyFill="1" applyBorder="1" applyAlignment="1" applyProtection="1">
      <alignment/>
      <protection/>
    </xf>
    <xf numFmtId="3" fontId="7" fillId="7" borderId="10" xfId="0" applyNumberFormat="1" applyFont="1" applyFill="1" applyBorder="1" applyAlignment="1" applyProtection="1">
      <alignment/>
      <protection/>
    </xf>
    <xf numFmtId="3" fontId="43" fillId="7" borderId="0" xfId="0" applyNumberFormat="1" applyFont="1" applyFill="1" applyBorder="1" applyAlignment="1">
      <alignment horizontal="right" vertical="top" wrapText="1"/>
    </xf>
    <xf numFmtId="3" fontId="17" fillId="7" borderId="15" xfId="0" applyNumberFormat="1" applyFont="1" applyFill="1" applyBorder="1" applyAlignment="1" applyProtection="1">
      <alignment horizontal="right" vertical="top"/>
      <protection locked="0"/>
    </xf>
    <xf numFmtId="3" fontId="17" fillId="7" borderId="14" xfId="0" applyNumberFormat="1" applyFont="1" applyFill="1" applyBorder="1" applyAlignment="1" applyProtection="1">
      <alignment horizontal="right" vertical="top"/>
      <protection locked="0"/>
    </xf>
    <xf numFmtId="3" fontId="17" fillId="18" borderId="12" xfId="0" applyNumberFormat="1" applyFont="1" applyFill="1" applyBorder="1" applyAlignment="1" applyProtection="1">
      <alignment horizontal="right" vertical="center" wrapText="1"/>
      <protection locked="0"/>
    </xf>
    <xf numFmtId="3" fontId="6" fillId="7" borderId="12" xfId="48" applyNumberFormat="1" applyFont="1" applyFill="1" applyBorder="1" applyAlignment="1">
      <alignment horizontal="right" wrapText="1"/>
    </xf>
    <xf numFmtId="3" fontId="6" fillId="7" borderId="11" xfId="48" applyNumberFormat="1" applyFont="1" applyFill="1" applyBorder="1" applyAlignment="1">
      <alignment horizontal="right" wrapText="1"/>
    </xf>
    <xf numFmtId="3" fontId="6" fillId="7" borderId="12" xfId="48" applyNumberFormat="1" applyFont="1" applyFill="1" applyBorder="1" applyAlignment="1">
      <alignment horizontal="right" vertical="top" wrapText="1"/>
    </xf>
    <xf numFmtId="3" fontId="6" fillId="7" borderId="11" xfId="48" applyNumberFormat="1" applyFont="1" applyFill="1" applyBorder="1" applyAlignment="1">
      <alignment horizontal="right" vertical="top" wrapText="1"/>
    </xf>
    <xf numFmtId="3" fontId="17" fillId="7" borderId="12" xfId="0" applyNumberFormat="1" applyFont="1" applyFill="1" applyBorder="1" applyAlignment="1">
      <alignment horizontal="right" vertical="center"/>
    </xf>
    <xf numFmtId="3" fontId="17" fillId="7" borderId="11" xfId="0" applyNumberFormat="1" applyFont="1" applyFill="1" applyBorder="1" applyAlignment="1">
      <alignment horizontal="right" vertical="center"/>
    </xf>
    <xf numFmtId="3" fontId="17" fillId="7" borderId="12" xfId="0" applyNumberFormat="1" applyFont="1" applyFill="1" applyBorder="1" applyAlignment="1">
      <alignment horizontal="right" vertical="top"/>
    </xf>
    <xf numFmtId="3" fontId="17" fillId="7" borderId="11" xfId="0" applyNumberFormat="1" applyFont="1" applyFill="1" applyBorder="1" applyAlignment="1">
      <alignment horizontal="right" vertical="top"/>
    </xf>
    <xf numFmtId="3" fontId="38" fillId="7" borderId="16" xfId="0" applyNumberFormat="1" applyFont="1" applyFill="1" applyBorder="1" applyAlignment="1" applyProtection="1">
      <alignment horizontal="right" vertical="center"/>
      <protection locked="0"/>
    </xf>
    <xf numFmtId="3" fontId="17" fillId="7" borderId="17" xfId="0" applyNumberFormat="1" applyFont="1" applyFill="1" applyBorder="1" applyAlignment="1" applyProtection="1">
      <alignment horizontal="right" vertical="top"/>
      <protection locked="0"/>
    </xf>
    <xf numFmtId="3" fontId="6" fillId="7" borderId="10" xfId="48" applyNumberFormat="1" applyFont="1" applyFill="1" applyBorder="1" applyAlignment="1">
      <alignment horizontal="right" wrapText="1"/>
    </xf>
    <xf numFmtId="3" fontId="6" fillId="7" borderId="10" xfId="48" applyNumberFormat="1" applyFont="1" applyFill="1" applyBorder="1" applyAlignment="1">
      <alignment horizontal="right" vertical="top" wrapText="1"/>
    </xf>
    <xf numFmtId="3" fontId="17" fillId="7" borderId="10" xfId="0" applyNumberFormat="1" applyFont="1" applyFill="1" applyBorder="1" applyAlignment="1">
      <alignment horizontal="right" vertical="center"/>
    </xf>
    <xf numFmtId="3" fontId="17" fillId="7" borderId="10" xfId="0" applyNumberFormat="1" applyFont="1" applyFill="1" applyBorder="1" applyAlignment="1">
      <alignment horizontal="right" vertical="top"/>
    </xf>
    <xf numFmtId="3" fontId="17" fillId="7" borderId="0" xfId="0" applyNumberFormat="1" applyFont="1" applyFill="1" applyBorder="1" applyAlignment="1">
      <alignment horizontal="right" vertical="center"/>
    </xf>
    <xf numFmtId="3" fontId="17" fillId="7" borderId="0" xfId="0" applyNumberFormat="1" applyFont="1" applyFill="1" applyBorder="1" applyAlignment="1">
      <alignment horizontal="right" vertical="top"/>
    </xf>
    <xf numFmtId="193" fontId="38" fillId="7" borderId="16" xfId="0" applyNumberFormat="1" applyFont="1" applyFill="1" applyBorder="1" applyAlignment="1" applyProtection="1">
      <alignment horizontal="right" vertical="center"/>
      <protection locked="0"/>
    </xf>
    <xf numFmtId="3" fontId="17" fillId="18" borderId="12" xfId="0" applyNumberFormat="1" applyFont="1" applyFill="1" applyBorder="1" applyAlignment="1" applyProtection="1">
      <alignment horizontal="right" vertical="center" wrapText="1"/>
      <protection locked="0"/>
    </xf>
    <xf numFmtId="3" fontId="38" fillId="7" borderId="10" xfId="0" applyNumberFormat="1" applyFont="1" applyFill="1" applyBorder="1" applyAlignment="1" applyProtection="1">
      <alignment horizontal="right" vertical="top"/>
      <protection locked="0"/>
    </xf>
    <xf numFmtId="3" fontId="6" fillId="0" borderId="16" xfId="0" applyNumberFormat="1" applyFont="1" applyFill="1" applyBorder="1" applyAlignment="1" applyProtection="1">
      <alignment/>
      <protection/>
    </xf>
    <xf numFmtId="3" fontId="17" fillId="7" borderId="18" xfId="0" applyNumberFormat="1" applyFont="1" applyFill="1" applyBorder="1" applyAlignment="1" applyProtection="1" quotePrefix="1">
      <alignment horizontal="right" vertical="center"/>
      <protection locked="0"/>
    </xf>
    <xf numFmtId="3" fontId="17" fillId="7" borderId="19" xfId="0" applyNumberFormat="1" applyFont="1" applyFill="1" applyBorder="1" applyAlignment="1" applyProtection="1" quotePrefix="1">
      <alignment horizontal="right" vertical="center"/>
      <protection locked="0"/>
    </xf>
    <xf numFmtId="3" fontId="17" fillId="7" borderId="20" xfId="0" applyNumberFormat="1" applyFont="1" applyFill="1" applyBorder="1" applyAlignment="1" applyProtection="1" quotePrefix="1">
      <alignment horizontal="right" vertical="center"/>
      <protection locked="0"/>
    </xf>
    <xf numFmtId="3" fontId="7" fillId="0" borderId="10" xfId="0" applyNumberFormat="1" applyFont="1" applyBorder="1" applyAlignment="1" applyProtection="1">
      <alignment horizontal="left" vertical="justify"/>
      <protection/>
    </xf>
    <xf numFmtId="3" fontId="6" fillId="0" borderId="16" xfId="0" applyNumberFormat="1" applyFont="1" applyBorder="1" applyAlignment="1" applyProtection="1">
      <alignment horizontal="left" indent="2"/>
      <protection/>
    </xf>
    <xf numFmtId="3" fontId="6" fillId="7" borderId="18" xfId="48" applyNumberFormat="1" applyFont="1" applyFill="1" applyBorder="1" applyAlignment="1">
      <alignment horizontal="right" wrapText="1"/>
    </xf>
    <xf numFmtId="3" fontId="6" fillId="7" borderId="19" xfId="48" applyNumberFormat="1" applyFont="1" applyFill="1" applyBorder="1" applyAlignment="1">
      <alignment horizontal="right" wrapText="1"/>
    </xf>
    <xf numFmtId="3" fontId="6" fillId="7" borderId="20" xfId="48" applyNumberFormat="1" applyFont="1" applyFill="1" applyBorder="1" applyAlignment="1">
      <alignment horizontal="right" wrapText="1"/>
    </xf>
    <xf numFmtId="3" fontId="6" fillId="7" borderId="16" xfId="48" applyNumberFormat="1" applyFont="1" applyFill="1" applyBorder="1" applyAlignment="1">
      <alignment horizontal="right" wrapText="1"/>
    </xf>
    <xf numFmtId="3" fontId="38" fillId="7" borderId="17" xfId="0" applyNumberFormat="1" applyFont="1" applyFill="1" applyBorder="1" applyAlignment="1" applyProtection="1">
      <alignment horizontal="right" vertical="top"/>
      <protection locked="0"/>
    </xf>
    <xf numFmtId="213" fontId="6" fillId="0" borderId="10" xfId="0" applyNumberFormat="1" applyFont="1" applyBorder="1" applyAlignment="1" applyProtection="1">
      <alignment horizontal="left" vertical="justify"/>
      <protection/>
    </xf>
    <xf numFmtId="213" fontId="38" fillId="7" borderId="17" xfId="0" applyNumberFormat="1" applyFont="1" applyFill="1" applyBorder="1" applyAlignment="1" applyProtection="1">
      <alignment horizontal="right" vertical="top"/>
      <protection locked="0"/>
    </xf>
    <xf numFmtId="213" fontId="17" fillId="7" borderId="15" xfId="0" applyNumberFormat="1" applyFont="1" applyFill="1" applyBorder="1" applyAlignment="1" applyProtection="1">
      <alignment horizontal="right" vertical="top"/>
      <protection locked="0"/>
    </xf>
    <xf numFmtId="213" fontId="17" fillId="7" borderId="14" xfId="0" applyNumberFormat="1" applyFont="1" applyFill="1" applyBorder="1" applyAlignment="1" applyProtection="1">
      <alignment horizontal="right" vertical="top"/>
      <protection locked="0"/>
    </xf>
    <xf numFmtId="213" fontId="17" fillId="7" borderId="12" xfId="0" applyNumberFormat="1" applyFont="1" applyFill="1" applyBorder="1" applyAlignment="1" applyProtection="1">
      <alignment horizontal="right" vertical="top"/>
      <protection locked="0"/>
    </xf>
    <xf numFmtId="213" fontId="17" fillId="7" borderId="0" xfId="0" applyNumberFormat="1" applyFont="1" applyFill="1" applyBorder="1" applyAlignment="1" applyProtection="1">
      <alignment horizontal="right" vertical="top"/>
      <protection locked="0"/>
    </xf>
    <xf numFmtId="213" fontId="17" fillId="7" borderId="11" xfId="0" applyNumberFormat="1" applyFont="1" applyFill="1" applyBorder="1" applyAlignment="1" applyProtection="1">
      <alignment horizontal="right" vertical="top"/>
      <protection locked="0"/>
    </xf>
    <xf numFmtId="213" fontId="38" fillId="7" borderId="10" xfId="0" applyNumberFormat="1" applyFont="1" applyFill="1" applyBorder="1" applyAlignment="1" applyProtection="1">
      <alignment horizontal="right" vertical="top"/>
      <protection locked="0"/>
    </xf>
    <xf numFmtId="213" fontId="17" fillId="7" borderId="17" xfId="0" applyNumberFormat="1" applyFont="1" applyFill="1" applyBorder="1" applyAlignment="1" applyProtection="1">
      <alignment horizontal="right" vertical="top"/>
      <protection locked="0"/>
    </xf>
    <xf numFmtId="213" fontId="6" fillId="0" borderId="10" xfId="0" applyNumberFormat="1" applyFont="1" applyBorder="1" applyAlignment="1" applyProtection="1">
      <alignment horizontal="left"/>
      <protection/>
    </xf>
    <xf numFmtId="213" fontId="38" fillId="7" borderId="10" xfId="0" applyNumberFormat="1" applyFont="1" applyFill="1" applyBorder="1" applyAlignment="1" applyProtection="1">
      <alignment horizontal="right"/>
      <protection locked="0"/>
    </xf>
    <xf numFmtId="213" fontId="17" fillId="18" borderId="12" xfId="0" applyNumberFormat="1" applyFont="1" applyFill="1" applyBorder="1" applyAlignment="1" applyProtection="1">
      <alignment horizontal="right" vertical="center" wrapText="1"/>
      <protection locked="0"/>
    </xf>
    <xf numFmtId="213" fontId="17" fillId="18" borderId="11" xfId="0" applyNumberFormat="1" applyFont="1" applyFill="1" applyBorder="1" applyAlignment="1" applyProtection="1">
      <alignment horizontal="right" vertical="center" wrapText="1"/>
      <protection locked="0"/>
    </xf>
    <xf numFmtId="213" fontId="17" fillId="18" borderId="0" xfId="0" applyNumberFormat="1" applyFont="1" applyFill="1" applyBorder="1" applyAlignment="1" applyProtection="1">
      <alignment horizontal="right" vertical="center" wrapText="1"/>
      <protection locked="0"/>
    </xf>
    <xf numFmtId="213" fontId="17" fillId="7" borderId="0" xfId="0" applyNumberFormat="1" applyFont="1" applyFill="1" applyBorder="1" applyAlignment="1" applyProtection="1">
      <alignment horizontal="right" vertical="center" wrapText="1"/>
      <protection locked="0"/>
    </xf>
    <xf numFmtId="213" fontId="17" fillId="18" borderId="11" xfId="0" applyNumberFormat="1" applyFont="1" applyFill="1" applyBorder="1" applyAlignment="1" applyProtection="1">
      <alignment horizontal="right" vertical="center" wrapText="1"/>
      <protection locked="0"/>
    </xf>
    <xf numFmtId="213" fontId="17" fillId="7" borderId="11" xfId="0" applyNumberFormat="1" applyFont="1" applyFill="1" applyBorder="1" applyAlignment="1" applyProtection="1">
      <alignment horizontal="right" vertical="center" wrapText="1"/>
      <protection locked="0"/>
    </xf>
    <xf numFmtId="213" fontId="17" fillId="18" borderId="12" xfId="0" applyNumberFormat="1" applyFont="1" applyFill="1" applyBorder="1" applyAlignment="1" applyProtection="1">
      <alignment horizontal="right" vertical="center" wrapText="1"/>
      <protection locked="0"/>
    </xf>
    <xf numFmtId="213" fontId="17" fillId="18" borderId="0" xfId="0" applyNumberFormat="1" applyFont="1" applyFill="1" applyBorder="1" applyAlignment="1" applyProtection="1">
      <alignment horizontal="right" vertical="center" wrapText="1"/>
      <protection locked="0"/>
    </xf>
    <xf numFmtId="213" fontId="17" fillId="18" borderId="10" xfId="0" applyNumberFormat="1" applyFont="1" applyFill="1" applyBorder="1" applyAlignment="1" applyProtection="1">
      <alignment horizontal="right" vertical="center" wrapText="1"/>
      <protection locked="0"/>
    </xf>
    <xf numFmtId="213" fontId="17" fillId="7" borderId="10" xfId="0" applyNumberFormat="1" applyFont="1" applyFill="1" applyBorder="1" applyAlignment="1" applyProtection="1">
      <alignment horizontal="right" vertical="top"/>
      <protection locked="0"/>
    </xf>
    <xf numFmtId="213" fontId="6" fillId="0" borderId="16" xfId="0" applyNumberFormat="1" applyFont="1" applyBorder="1" applyAlignment="1" applyProtection="1">
      <alignment horizontal="left"/>
      <protection/>
    </xf>
    <xf numFmtId="213" fontId="17" fillId="18" borderId="18" xfId="0" applyNumberFormat="1" applyFont="1" applyFill="1" applyBorder="1" applyAlignment="1" applyProtection="1">
      <alignment horizontal="right" vertical="center" wrapText="1"/>
      <protection locked="0"/>
    </xf>
    <xf numFmtId="213" fontId="17" fillId="18" borderId="19" xfId="0" applyNumberFormat="1" applyFont="1" applyFill="1" applyBorder="1" applyAlignment="1" applyProtection="1">
      <alignment horizontal="right" vertical="center" wrapText="1"/>
      <protection locked="0"/>
    </xf>
    <xf numFmtId="213" fontId="17" fillId="18" borderId="20" xfId="0" applyNumberFormat="1" applyFont="1" applyFill="1" applyBorder="1" applyAlignment="1" applyProtection="1">
      <alignment horizontal="right" vertical="center" wrapText="1"/>
      <protection locked="0"/>
    </xf>
    <xf numFmtId="213" fontId="17" fillId="7" borderId="20" xfId="0" applyNumberFormat="1" applyFont="1" applyFill="1" applyBorder="1" applyAlignment="1" applyProtection="1">
      <alignment horizontal="right" vertical="center" wrapText="1"/>
      <protection locked="0"/>
    </xf>
    <xf numFmtId="213" fontId="17" fillId="18" borderId="19" xfId="0" applyNumberFormat="1" applyFont="1" applyFill="1" applyBorder="1" applyAlignment="1" applyProtection="1">
      <alignment horizontal="right" vertical="center" wrapText="1"/>
      <protection locked="0"/>
    </xf>
    <xf numFmtId="213" fontId="17" fillId="7" borderId="19" xfId="0" applyNumberFormat="1" applyFont="1" applyFill="1" applyBorder="1" applyAlignment="1" applyProtection="1">
      <alignment horizontal="right" vertical="center" wrapText="1"/>
      <protection locked="0"/>
    </xf>
    <xf numFmtId="213" fontId="17" fillId="18" borderId="18" xfId="0" applyNumberFormat="1" applyFont="1" applyFill="1" applyBorder="1" applyAlignment="1" applyProtection="1">
      <alignment horizontal="right" vertical="center" wrapText="1"/>
      <protection locked="0"/>
    </xf>
    <xf numFmtId="213" fontId="17" fillId="18" borderId="20" xfId="0" applyNumberFormat="1" applyFont="1" applyFill="1" applyBorder="1" applyAlignment="1" applyProtection="1">
      <alignment horizontal="right" vertical="center" wrapText="1"/>
      <protection locked="0"/>
    </xf>
    <xf numFmtId="213" fontId="17" fillId="18" borderId="16" xfId="0" applyNumberFormat="1" applyFont="1" applyFill="1" applyBorder="1" applyAlignment="1" applyProtection="1">
      <alignment horizontal="right" vertical="center" wrapText="1"/>
      <protection locked="0"/>
    </xf>
    <xf numFmtId="204" fontId="17" fillId="7" borderId="12" xfId="0" applyNumberFormat="1" applyFont="1" applyFill="1" applyBorder="1" applyAlignment="1">
      <alignment horizontal="right" vertical="center"/>
    </xf>
    <xf numFmtId="204" fontId="17" fillId="7" borderId="0" xfId="0" applyNumberFormat="1" applyFont="1" applyFill="1" applyBorder="1" applyAlignment="1">
      <alignment horizontal="right" vertical="center"/>
    </xf>
    <xf numFmtId="204" fontId="17" fillId="7" borderId="11" xfId="0" applyNumberFormat="1" applyFont="1" applyFill="1" applyBorder="1" applyAlignment="1">
      <alignment horizontal="right" vertical="center"/>
    </xf>
    <xf numFmtId="204" fontId="17" fillId="7" borderId="10" xfId="0" applyNumberFormat="1" applyFont="1" applyFill="1" applyBorder="1" applyAlignment="1">
      <alignment horizontal="right" vertical="center"/>
    </xf>
    <xf numFmtId="204" fontId="38" fillId="7" borderId="10" xfId="0" applyNumberFormat="1" applyFont="1" applyFill="1" applyBorder="1" applyAlignment="1" applyProtection="1">
      <alignment horizontal="right" vertical="top"/>
      <protection locked="0"/>
    </xf>
    <xf numFmtId="204" fontId="6" fillId="0" borderId="16" xfId="0" applyNumberFormat="1" applyFont="1" applyBorder="1" applyAlignment="1" applyProtection="1">
      <alignment horizontal="left"/>
      <protection/>
    </xf>
    <xf numFmtId="213" fontId="6" fillId="0" borderId="10" xfId="0" applyNumberFormat="1" applyFont="1" applyBorder="1" applyAlignment="1" applyProtection="1">
      <alignment horizontal="left" vertical="justify" indent="2"/>
      <protection/>
    </xf>
    <xf numFmtId="0" fontId="7" fillId="0" borderId="16" xfId="0" applyFont="1" applyBorder="1" applyAlignment="1">
      <alignment vertical="center" wrapText="1"/>
    </xf>
    <xf numFmtId="213" fontId="6" fillId="7" borderId="18" xfId="48" applyNumberFormat="1" applyFont="1" applyFill="1" applyBorder="1" applyAlignment="1">
      <alignment horizontal="right" wrapText="1"/>
    </xf>
    <xf numFmtId="213" fontId="6" fillId="7" borderId="19" xfId="48" applyNumberFormat="1" applyFont="1" applyFill="1" applyBorder="1" applyAlignment="1">
      <alignment horizontal="right" wrapText="1"/>
    </xf>
    <xf numFmtId="213" fontId="6" fillId="7" borderId="20" xfId="48" applyNumberFormat="1" applyFont="1" applyFill="1" applyBorder="1" applyAlignment="1">
      <alignment horizontal="right" wrapText="1"/>
    </xf>
    <xf numFmtId="213" fontId="6" fillId="7" borderId="16" xfId="48" applyNumberFormat="1" applyFont="1" applyFill="1" applyBorder="1" applyAlignment="1">
      <alignment horizontal="right" wrapText="1"/>
    </xf>
    <xf numFmtId="3" fontId="6" fillId="0" borderId="10" xfId="0" applyNumberFormat="1" applyFont="1" applyFill="1" applyBorder="1" applyAlignment="1" applyProtection="1">
      <alignment horizontal="left"/>
      <protection/>
    </xf>
    <xf numFmtId="3" fontId="7" fillId="0" borderId="10" xfId="0" applyNumberFormat="1" applyFont="1" applyBorder="1" applyAlignment="1" applyProtection="1">
      <alignment horizontal="left" vertical="justify" indent="2"/>
      <protection/>
    </xf>
    <xf numFmtId="3" fontId="6" fillId="0" borderId="10" xfId="0" applyNumberFormat="1" applyFont="1" applyBorder="1" applyAlignment="1" applyProtection="1">
      <alignment horizontal="left" vertical="justify" indent="2"/>
      <protection/>
    </xf>
    <xf numFmtId="3" fontId="6" fillId="0" borderId="10" xfId="0" applyNumberFormat="1" applyFont="1" applyBorder="1" applyAlignment="1" applyProtection="1">
      <alignment horizontal="left" vertical="justify" indent="4"/>
      <protection/>
    </xf>
    <xf numFmtId="3" fontId="38" fillId="0" borderId="10" xfId="0" applyNumberFormat="1" applyFont="1" applyFill="1" applyBorder="1" applyAlignment="1" applyProtection="1">
      <alignment horizontal="left" indent="2"/>
      <protection locked="0"/>
    </xf>
    <xf numFmtId="3" fontId="38" fillId="0" borderId="10" xfId="0" applyNumberFormat="1" applyFont="1" applyFill="1" applyBorder="1" applyAlignment="1" applyProtection="1">
      <alignment horizontal="left"/>
      <protection locked="0"/>
    </xf>
    <xf numFmtId="3" fontId="17" fillId="7" borderId="12" xfId="0" applyNumberFormat="1" applyFont="1" applyFill="1" applyBorder="1" applyAlignment="1" applyProtection="1">
      <alignment horizontal="left"/>
      <protection locked="0"/>
    </xf>
    <xf numFmtId="3" fontId="17" fillId="7" borderId="11" xfId="0" applyNumberFormat="1" applyFont="1" applyFill="1" applyBorder="1" applyAlignment="1" applyProtection="1">
      <alignment horizontal="left"/>
      <protection locked="0"/>
    </xf>
    <xf numFmtId="3" fontId="17" fillId="7" borderId="0" xfId="0" applyNumberFormat="1" applyFont="1" applyFill="1" applyBorder="1" applyAlignment="1" applyProtection="1">
      <alignment horizontal="left"/>
      <protection locked="0"/>
    </xf>
    <xf numFmtId="3" fontId="17" fillId="7" borderId="10" xfId="0" applyNumberFormat="1" applyFont="1" applyFill="1" applyBorder="1" applyAlignment="1" applyProtection="1">
      <alignment horizontal="left"/>
      <protection locked="0"/>
    </xf>
    <xf numFmtId="3" fontId="6" fillId="0" borderId="0" xfId="0" applyNumberFormat="1" applyFont="1" applyAlignment="1">
      <alignment horizontal="left"/>
    </xf>
    <xf numFmtId="3" fontId="6" fillId="0" borderId="0" xfId="0" applyNumberFormat="1" applyFont="1" applyAlignment="1" applyProtection="1">
      <alignment horizontal="left"/>
      <protection locked="0"/>
    </xf>
    <xf numFmtId="204" fontId="6" fillId="0" borderId="10" xfId="0" applyNumberFormat="1" applyFont="1" applyBorder="1" applyAlignment="1" applyProtection="1">
      <alignment horizontal="left" indent="2"/>
      <protection/>
    </xf>
    <xf numFmtId="3" fontId="17" fillId="7" borderId="10" xfId="0" applyNumberFormat="1" applyFont="1" applyFill="1" applyBorder="1" applyAlignment="1" applyProtection="1">
      <alignment horizontal="right"/>
      <protection locked="0"/>
    </xf>
    <xf numFmtId="3" fontId="6" fillId="0" borderId="10" xfId="0" applyNumberFormat="1" applyFont="1" applyBorder="1" applyAlignment="1" applyProtection="1">
      <alignment horizontal="left" indent="4"/>
      <protection/>
    </xf>
    <xf numFmtId="3" fontId="6" fillId="0" borderId="16" xfId="0" applyNumberFormat="1" applyFont="1" applyBorder="1" applyAlignment="1" applyProtection="1">
      <alignment horizontal="left" vertical="justify" indent="2"/>
      <protection/>
    </xf>
    <xf numFmtId="3" fontId="6" fillId="7" borderId="18" xfId="48" applyNumberFormat="1" applyFont="1" applyFill="1" applyBorder="1" applyAlignment="1">
      <alignment horizontal="right" vertical="top" wrapText="1"/>
    </xf>
    <xf numFmtId="3" fontId="6" fillId="7" borderId="19" xfId="48" applyNumberFormat="1" applyFont="1" applyFill="1" applyBorder="1" applyAlignment="1">
      <alignment horizontal="right" vertical="top" wrapText="1"/>
    </xf>
    <xf numFmtId="3" fontId="6" fillId="7" borderId="20" xfId="48" applyNumberFormat="1" applyFont="1" applyFill="1" applyBorder="1" applyAlignment="1">
      <alignment horizontal="right" vertical="top" wrapText="1"/>
    </xf>
    <xf numFmtId="0" fontId="7" fillId="0" borderId="17" xfId="0" applyFont="1" applyFill="1" applyBorder="1" applyAlignment="1">
      <alignment/>
    </xf>
    <xf numFmtId="213" fontId="7" fillId="7" borderId="10" xfId="0" applyNumberFormat="1" applyFont="1" applyFill="1" applyBorder="1" applyAlignment="1" quotePrefix="1">
      <alignment horizontal="right" vertical="center"/>
    </xf>
    <xf numFmtId="193" fontId="7" fillId="7" borderId="10" xfId="0" applyNumberFormat="1" applyFont="1" applyFill="1" applyBorder="1" applyAlignment="1" quotePrefix="1">
      <alignment horizontal="right" vertical="center"/>
    </xf>
    <xf numFmtId="213" fontId="6" fillId="7" borderId="12" xfId="0" applyNumberFormat="1" applyFont="1" applyFill="1" applyBorder="1" applyAlignment="1" quotePrefix="1">
      <alignment horizontal="right" vertical="center"/>
    </xf>
    <xf numFmtId="213" fontId="6" fillId="7" borderId="11" xfId="0" applyNumberFormat="1" applyFont="1" applyFill="1" applyBorder="1" applyAlignment="1" quotePrefix="1">
      <alignment horizontal="right" vertical="center"/>
    </xf>
    <xf numFmtId="193" fontId="6" fillId="7" borderId="12" xfId="0" applyNumberFormat="1" applyFont="1" applyFill="1" applyBorder="1" applyAlignment="1" quotePrefix="1">
      <alignment horizontal="right" vertical="center"/>
    </xf>
    <xf numFmtId="193" fontId="6" fillId="7" borderId="11" xfId="0" applyNumberFormat="1" applyFont="1" applyFill="1" applyBorder="1" applyAlignment="1" quotePrefix="1">
      <alignment horizontal="right" vertical="center"/>
    </xf>
    <xf numFmtId="3" fontId="6" fillId="7" borderId="22" xfId="0" applyNumberFormat="1" applyFont="1" applyFill="1" applyBorder="1" applyAlignment="1">
      <alignment horizontal="right"/>
    </xf>
    <xf numFmtId="3" fontId="6" fillId="7" borderId="11" xfId="0" applyNumberFormat="1" applyFont="1" applyFill="1" applyBorder="1" applyAlignment="1">
      <alignment horizontal="right"/>
    </xf>
    <xf numFmtId="3" fontId="6" fillId="7" borderId="12" xfId="0" applyNumberFormat="1" applyFont="1" applyFill="1" applyBorder="1" applyAlignment="1">
      <alignment horizontal="right"/>
    </xf>
    <xf numFmtId="3" fontId="6" fillId="7" borderId="12" xfId="0" applyNumberFormat="1" applyFont="1" applyFill="1" applyBorder="1" applyAlignment="1">
      <alignment wrapText="1"/>
    </xf>
    <xf numFmtId="3" fontId="6" fillId="7" borderId="11" xfId="0" applyNumberFormat="1" applyFont="1" applyFill="1" applyBorder="1" applyAlignment="1">
      <alignment wrapText="1"/>
    </xf>
    <xf numFmtId="3" fontId="6" fillId="7" borderId="19" xfId="59" applyNumberFormat="1" applyFont="1" applyFill="1" applyBorder="1" applyAlignment="1">
      <alignment horizontal="right"/>
      <protection/>
    </xf>
    <xf numFmtId="3" fontId="7" fillId="7" borderId="10" xfId="0" applyNumberFormat="1" applyFont="1" applyFill="1" applyBorder="1" applyAlignment="1" applyProtection="1">
      <alignment/>
      <protection locked="0"/>
    </xf>
    <xf numFmtId="3" fontId="6" fillId="0" borderId="0" xfId="0" applyNumberFormat="1" applyFont="1" applyBorder="1" applyAlignment="1" applyProtection="1">
      <alignment/>
      <protection locked="0"/>
    </xf>
    <xf numFmtId="3" fontId="6" fillId="7" borderId="12" xfId="0" applyNumberFormat="1" applyFont="1" applyFill="1" applyBorder="1" applyAlignment="1" applyProtection="1">
      <alignment horizontal="right"/>
      <protection locked="0"/>
    </xf>
    <xf numFmtId="3" fontId="6" fillId="7" borderId="0" xfId="0" applyNumberFormat="1" applyFont="1" applyFill="1" applyBorder="1" applyAlignment="1" applyProtection="1">
      <alignment horizontal="right"/>
      <protection locked="0"/>
    </xf>
    <xf numFmtId="3" fontId="6" fillId="7" borderId="11" xfId="0" applyNumberFormat="1" applyFont="1" applyFill="1" applyBorder="1" applyAlignment="1" applyProtection="1">
      <alignment horizontal="right"/>
      <protection locked="0"/>
    </xf>
    <xf numFmtId="3" fontId="7" fillId="7" borderId="10" xfId="0" applyNumberFormat="1" applyFont="1" applyFill="1" applyBorder="1" applyAlignment="1" applyProtection="1">
      <alignment horizontal="right"/>
      <protection locked="0"/>
    </xf>
    <xf numFmtId="213" fontId="6" fillId="7" borderId="10" xfId="0" applyNumberFormat="1" applyFont="1" applyFill="1" applyBorder="1" applyAlignment="1" quotePrefix="1">
      <alignment horizontal="right" vertical="center"/>
    </xf>
    <xf numFmtId="193" fontId="6" fillId="7" borderId="10" xfId="0" applyNumberFormat="1" applyFont="1" applyFill="1" applyBorder="1" applyAlignment="1" quotePrefix="1">
      <alignment horizontal="right" vertical="center"/>
    </xf>
    <xf numFmtId="3" fontId="6" fillId="7" borderId="10" xfId="0" applyNumberFormat="1" applyFont="1" applyFill="1" applyBorder="1" applyAlignment="1" applyProtection="1">
      <alignment horizontal="right"/>
      <protection locked="0"/>
    </xf>
    <xf numFmtId="3" fontId="6" fillId="7" borderId="10" xfId="0" applyNumberFormat="1" applyFont="1" applyFill="1" applyBorder="1" applyAlignment="1">
      <alignment horizontal="right"/>
    </xf>
    <xf numFmtId="3" fontId="6" fillId="7" borderId="10" xfId="0" applyNumberFormat="1" applyFont="1" applyFill="1" applyBorder="1" applyAlignment="1">
      <alignment wrapText="1"/>
    </xf>
    <xf numFmtId="3" fontId="6" fillId="7" borderId="16" xfId="59" applyNumberFormat="1" applyFont="1" applyFill="1" applyBorder="1" applyAlignment="1">
      <alignment horizontal="right"/>
      <protection/>
    </xf>
    <xf numFmtId="3" fontId="39" fillId="0" borderId="0" xfId="0" applyNumberFormat="1" applyFont="1" applyAlignment="1" applyProtection="1">
      <alignment horizontal="left"/>
      <protection/>
    </xf>
    <xf numFmtId="3" fontId="6" fillId="7" borderId="12" xfId="0" applyNumberFormat="1" applyFont="1" applyFill="1" applyBorder="1" applyAlignment="1">
      <alignment horizontal="right" wrapText="1"/>
    </xf>
    <xf numFmtId="3" fontId="6" fillId="7" borderId="11" xfId="0" applyNumberFormat="1" applyFont="1" applyFill="1" applyBorder="1" applyAlignment="1">
      <alignment horizontal="right" wrapText="1"/>
    </xf>
    <xf numFmtId="3" fontId="6" fillId="7" borderId="12" xfId="0" applyNumberFormat="1" applyFont="1" applyFill="1" applyBorder="1" applyAlignment="1">
      <alignment horizontal="right" vertical="top" wrapText="1"/>
    </xf>
    <xf numFmtId="3" fontId="6" fillId="7" borderId="11" xfId="0" applyNumberFormat="1" applyFont="1" applyFill="1" applyBorder="1" applyAlignment="1">
      <alignment horizontal="right" vertical="top" wrapText="1"/>
    </xf>
    <xf numFmtId="3" fontId="6" fillId="7" borderId="12" xfId="56" applyNumberFormat="1" applyFont="1" applyFill="1" applyBorder="1" applyAlignment="1">
      <alignment horizontal="right" wrapText="1"/>
      <protection/>
    </xf>
    <xf numFmtId="3" fontId="6" fillId="7" borderId="11" xfId="56" applyNumberFormat="1" applyFont="1" applyFill="1" applyBorder="1" applyAlignment="1">
      <alignment horizontal="right" wrapText="1"/>
      <protection/>
    </xf>
    <xf numFmtId="3" fontId="6" fillId="7" borderId="12" xfId="56" applyNumberFormat="1" applyFont="1" applyFill="1" applyBorder="1" applyAlignment="1">
      <alignment horizontal="right" vertical="center" wrapText="1"/>
      <protection/>
    </xf>
    <xf numFmtId="3" fontId="6" fillId="7" borderId="11" xfId="56" applyNumberFormat="1" applyFont="1" applyFill="1" applyBorder="1" applyAlignment="1">
      <alignment horizontal="right" vertical="center" wrapText="1"/>
      <protection/>
    </xf>
    <xf numFmtId="3" fontId="7" fillId="7" borderId="17" xfId="0" applyNumberFormat="1" applyFont="1" applyFill="1" applyBorder="1" applyAlignment="1" applyProtection="1">
      <alignment/>
      <protection locked="0"/>
    </xf>
    <xf numFmtId="3" fontId="7" fillId="7" borderId="10" xfId="0" applyNumberFormat="1" applyFont="1" applyFill="1" applyBorder="1" applyAlignment="1" applyProtection="1">
      <alignment wrapText="1"/>
      <protection locked="0"/>
    </xf>
    <xf numFmtId="3" fontId="6" fillId="7" borderId="10" xfId="0" applyNumberFormat="1" applyFont="1" applyFill="1" applyBorder="1" applyAlignment="1">
      <alignment horizontal="right" wrapText="1"/>
    </xf>
    <xf numFmtId="3" fontId="6" fillId="7" borderId="10" xfId="0" applyNumberFormat="1" applyFont="1" applyFill="1" applyBorder="1" applyAlignment="1">
      <alignment horizontal="right" vertical="top" wrapText="1"/>
    </xf>
    <xf numFmtId="3" fontId="6" fillId="7" borderId="10" xfId="56" applyNumberFormat="1" applyFont="1" applyFill="1" applyBorder="1" applyAlignment="1">
      <alignment horizontal="right" vertical="center" wrapText="1"/>
      <protection/>
    </xf>
    <xf numFmtId="3" fontId="38" fillId="7" borderId="16" xfId="0" applyNumberFormat="1" applyFont="1" applyFill="1" applyBorder="1" applyAlignment="1" applyProtection="1">
      <alignment horizontal="right" vertical="top"/>
      <protection locked="0"/>
    </xf>
    <xf numFmtId="3" fontId="7" fillId="7" borderId="10" xfId="0" applyNumberFormat="1" applyFont="1" applyFill="1" applyBorder="1" applyAlignment="1" applyProtection="1">
      <alignment/>
      <protection locked="0"/>
    </xf>
    <xf numFmtId="3" fontId="6" fillId="7" borderId="12" xfId="0" applyNumberFormat="1" applyFont="1" applyFill="1" applyBorder="1" applyAlignment="1" applyProtection="1">
      <alignment/>
      <protection locked="0"/>
    </xf>
    <xf numFmtId="3" fontId="6" fillId="7" borderId="0"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 fontId="7" fillId="7" borderId="0" xfId="0" applyNumberFormat="1" applyFont="1" applyFill="1" applyBorder="1" applyAlignment="1" applyProtection="1">
      <alignment/>
      <protection locked="0"/>
    </xf>
    <xf numFmtId="3" fontId="39" fillId="0" borderId="0" xfId="0" applyNumberFormat="1" applyFont="1" applyFill="1" applyAlignment="1" applyProtection="1">
      <alignment/>
      <protection/>
    </xf>
    <xf numFmtId="3" fontId="6" fillId="7" borderId="10" xfId="0" applyNumberFormat="1" applyFont="1" applyFill="1" applyBorder="1" applyAlignment="1" applyProtection="1">
      <alignment/>
      <protection locked="0"/>
    </xf>
    <xf numFmtId="3" fontId="6" fillId="7" borderId="10" xfId="0" applyNumberFormat="1" applyFont="1" applyFill="1" applyBorder="1" applyAlignment="1" applyProtection="1">
      <alignment/>
      <protection locked="0"/>
    </xf>
    <xf numFmtId="3" fontId="7" fillId="7" borderId="10" xfId="0" applyNumberFormat="1" applyFont="1" applyFill="1" applyBorder="1" applyAlignment="1" applyProtection="1">
      <alignment wrapText="1"/>
      <protection/>
    </xf>
    <xf numFmtId="3" fontId="38" fillId="7" borderId="10" xfId="0" applyNumberFormat="1" applyFont="1" applyFill="1" applyBorder="1" applyAlignment="1" applyProtection="1">
      <alignment/>
      <protection locked="0"/>
    </xf>
    <xf numFmtId="3" fontId="6" fillId="7" borderId="10" xfId="0" applyNumberFormat="1" applyFont="1" applyFill="1" applyBorder="1" applyAlignment="1" applyProtection="1">
      <alignment wrapText="1"/>
      <protection locked="0"/>
    </xf>
    <xf numFmtId="3" fontId="6" fillId="7" borderId="15" xfId="0" applyNumberFormat="1" applyFont="1" applyFill="1" applyBorder="1" applyAlignment="1" applyProtection="1">
      <alignment/>
      <protection locked="0"/>
    </xf>
    <xf numFmtId="3" fontId="6" fillId="7" borderId="14" xfId="0" applyNumberFormat="1" applyFont="1" applyFill="1" applyBorder="1" applyAlignment="1" applyProtection="1">
      <alignment/>
      <protection locked="0"/>
    </xf>
    <xf numFmtId="3" fontId="7" fillId="7" borderId="17" xfId="0" applyNumberFormat="1" applyFont="1" applyFill="1" applyBorder="1" applyAlignment="1" applyProtection="1">
      <alignment/>
      <protection locked="0"/>
    </xf>
    <xf numFmtId="3" fontId="6" fillId="7" borderId="13" xfId="0" applyNumberFormat="1" applyFont="1" applyFill="1" applyBorder="1" applyAlignment="1" applyProtection="1">
      <alignment/>
      <protection locked="0"/>
    </xf>
    <xf numFmtId="3" fontId="7" fillId="7" borderId="13" xfId="0" applyNumberFormat="1" applyFont="1" applyFill="1" applyBorder="1" applyAlignment="1" applyProtection="1">
      <alignment/>
      <protection locked="0"/>
    </xf>
    <xf numFmtId="0" fontId="7" fillId="0" borderId="17" xfId="0" applyFont="1" applyBorder="1" applyAlignment="1">
      <alignment vertical="center"/>
    </xf>
    <xf numFmtId="0" fontId="7" fillId="14" borderId="10" xfId="0" applyFont="1" applyFill="1" applyBorder="1" applyAlignment="1">
      <alignment horizontal="left" vertical="center" indent="2"/>
    </xf>
    <xf numFmtId="0" fontId="6" fillId="0" borderId="10" xfId="0" applyFont="1" applyBorder="1" applyAlignment="1">
      <alignment horizontal="left" vertical="center" indent="4"/>
    </xf>
    <xf numFmtId="193" fontId="6" fillId="0" borderId="10" xfId="0" applyNumberFormat="1" applyFont="1" applyFill="1" applyBorder="1" applyAlignment="1">
      <alignment horizontal="left" vertical="center" indent="4"/>
    </xf>
    <xf numFmtId="0" fontId="7" fillId="0" borderId="10" xfId="0" applyFont="1" applyBorder="1" applyAlignment="1">
      <alignment horizontal="left" vertical="center" indent="4"/>
    </xf>
    <xf numFmtId="0" fontId="6" fillId="0" borderId="10" xfId="0" applyFont="1" applyBorder="1" applyAlignment="1">
      <alignment horizontal="left" indent="4"/>
    </xf>
    <xf numFmtId="3" fontId="7" fillId="7" borderId="10" xfId="0" applyNumberFormat="1" applyFont="1" applyFill="1" applyBorder="1" applyAlignment="1">
      <alignment vertical="center"/>
    </xf>
    <xf numFmtId="0" fontId="7" fillId="7" borderId="10" xfId="0" applyFont="1" applyFill="1" applyBorder="1" applyAlignment="1">
      <alignment horizontal="right"/>
    </xf>
    <xf numFmtId="0" fontId="7" fillId="7" borderId="10" xfId="0" applyFont="1" applyFill="1" applyBorder="1" applyAlignment="1">
      <alignment horizontal="right" vertical="center"/>
    </xf>
    <xf numFmtId="3" fontId="6" fillId="7" borderId="12" xfId="0" applyNumberFormat="1" applyFont="1" applyFill="1" applyBorder="1" applyAlignment="1">
      <alignment vertical="center"/>
    </xf>
    <xf numFmtId="3" fontId="6" fillId="7" borderId="11" xfId="0" applyNumberFormat="1" applyFont="1" applyFill="1" applyBorder="1" applyAlignment="1">
      <alignment vertical="center"/>
    </xf>
    <xf numFmtId="3" fontId="6" fillId="7" borderId="12" xfId="0" applyNumberFormat="1" applyFont="1" applyFill="1" applyBorder="1" applyAlignment="1">
      <alignment vertical="top" wrapText="1"/>
    </xf>
    <xf numFmtId="3" fontId="6" fillId="7" borderId="11" xfId="0" applyNumberFormat="1" applyFont="1" applyFill="1" applyBorder="1" applyAlignment="1">
      <alignment vertical="top" wrapText="1"/>
    </xf>
    <xf numFmtId="3" fontId="6" fillId="7" borderId="0" xfId="0" applyNumberFormat="1" applyFont="1" applyFill="1" applyBorder="1" applyAlignment="1">
      <alignment vertical="center"/>
    </xf>
    <xf numFmtId="3" fontId="43" fillId="7" borderId="12" xfId="0" applyNumberFormat="1" applyFont="1" applyFill="1" applyBorder="1" applyAlignment="1">
      <alignment horizontal="right" vertical="top" wrapText="1"/>
    </xf>
    <xf numFmtId="3" fontId="43" fillId="7" borderId="11" xfId="0" applyNumberFormat="1" applyFont="1" applyFill="1" applyBorder="1" applyAlignment="1">
      <alignment horizontal="right" vertical="top" wrapText="1"/>
    </xf>
    <xf numFmtId="3" fontId="7" fillId="7" borderId="0" xfId="0" applyNumberFormat="1" applyFont="1" applyFill="1" applyBorder="1" applyAlignment="1">
      <alignment horizontal="right" vertical="center"/>
    </xf>
    <xf numFmtId="3" fontId="6" fillId="7" borderId="10" xfId="0" applyNumberFormat="1" applyFont="1" applyFill="1" applyBorder="1" applyAlignment="1">
      <alignment vertical="center"/>
    </xf>
    <xf numFmtId="3" fontId="43" fillId="7" borderId="10" xfId="0" applyNumberFormat="1" applyFont="1" applyFill="1" applyBorder="1" applyAlignment="1">
      <alignment horizontal="right" vertical="top" wrapText="1"/>
    </xf>
    <xf numFmtId="3" fontId="6" fillId="7" borderId="10" xfId="0" applyNumberFormat="1" applyFont="1" applyFill="1" applyBorder="1" applyAlignment="1">
      <alignment vertical="top" wrapText="1"/>
    </xf>
    <xf numFmtId="0" fontId="6" fillId="7" borderId="12" xfId="0" applyFont="1" applyFill="1" applyBorder="1" applyAlignment="1">
      <alignment horizontal="right"/>
    </xf>
    <xf numFmtId="0" fontId="6" fillId="7" borderId="11" xfId="0" applyFont="1" applyFill="1" applyBorder="1" applyAlignment="1">
      <alignment horizontal="right"/>
    </xf>
    <xf numFmtId="0" fontId="6" fillId="7" borderId="12" xfId="0" applyFont="1" applyFill="1" applyBorder="1" applyAlignment="1">
      <alignment horizontal="right" vertical="center"/>
    </xf>
    <xf numFmtId="0" fontId="6" fillId="7" borderId="11" xfId="0" applyFont="1" applyFill="1" applyBorder="1" applyAlignment="1">
      <alignment horizontal="right" vertical="center"/>
    </xf>
    <xf numFmtId="0" fontId="6" fillId="7" borderId="10" xfId="0" applyFont="1" applyFill="1" applyBorder="1" applyAlignment="1">
      <alignment horizontal="right"/>
    </xf>
    <xf numFmtId="0" fontId="6" fillId="7" borderId="10" xfId="0" applyFont="1" applyFill="1" applyBorder="1" applyAlignment="1">
      <alignment horizontal="right" vertical="center"/>
    </xf>
    <xf numFmtId="3" fontId="7" fillId="7" borderId="12" xfId="0" applyNumberFormat="1" applyFont="1" applyFill="1" applyBorder="1" applyAlignment="1" applyProtection="1">
      <alignment horizontal="right"/>
      <protection locked="0"/>
    </xf>
    <xf numFmtId="3" fontId="7" fillId="7" borderId="0" xfId="0" applyNumberFormat="1" applyFont="1" applyFill="1" applyBorder="1" applyAlignment="1" applyProtection="1">
      <alignment horizontal="right"/>
      <protection locked="0"/>
    </xf>
    <xf numFmtId="3" fontId="7" fillId="7" borderId="12" xfId="0" applyNumberFormat="1" applyFont="1" applyFill="1" applyBorder="1" applyAlignment="1" applyProtection="1">
      <alignment horizontal="right" vertical="center"/>
      <protection locked="0"/>
    </xf>
    <xf numFmtId="3" fontId="6" fillId="7" borderId="11" xfId="0" applyNumberFormat="1" applyFont="1" applyFill="1" applyBorder="1" applyAlignment="1" applyProtection="1">
      <alignment horizontal="right" vertical="center"/>
      <protection locked="0"/>
    </xf>
    <xf numFmtId="3" fontId="6" fillId="7" borderId="12" xfId="0" applyNumberFormat="1" applyFont="1" applyFill="1" applyBorder="1" applyAlignment="1" applyProtection="1">
      <alignment horizontal="right" vertical="center"/>
      <protection locked="0"/>
    </xf>
    <xf numFmtId="3" fontId="6" fillId="7" borderId="0" xfId="0" applyNumberFormat="1" applyFont="1" applyFill="1" applyBorder="1" applyAlignment="1" applyProtection="1">
      <alignment horizontal="right" vertical="center"/>
      <protection locked="0"/>
    </xf>
    <xf numFmtId="3" fontId="7" fillId="7" borderId="0" xfId="0" applyNumberFormat="1" applyFont="1" applyFill="1" applyBorder="1" applyAlignment="1" applyProtection="1">
      <alignment horizontal="right" vertical="center"/>
      <protection locked="0"/>
    </xf>
    <xf numFmtId="3" fontId="6" fillId="7" borderId="10" xfId="0" applyNumberFormat="1" applyFont="1" applyFill="1" applyBorder="1" applyAlignment="1" applyProtection="1">
      <alignment horizontal="right" vertical="center"/>
      <protection locked="0"/>
    </xf>
    <xf numFmtId="3" fontId="7" fillId="7" borderId="18" xfId="0" applyNumberFormat="1" applyFont="1" applyFill="1" applyBorder="1" applyAlignment="1" applyProtection="1">
      <alignment horizontal="right"/>
      <protection locked="0"/>
    </xf>
    <xf numFmtId="3" fontId="6" fillId="7" borderId="19" xfId="0" applyNumberFormat="1" applyFont="1" applyFill="1" applyBorder="1" applyAlignment="1" applyProtection="1">
      <alignment horizontal="right"/>
      <protection locked="0"/>
    </xf>
    <xf numFmtId="3" fontId="6" fillId="7" borderId="18" xfId="0" applyNumberFormat="1" applyFont="1" applyFill="1" applyBorder="1" applyAlignment="1" applyProtection="1">
      <alignment horizontal="right"/>
      <protection locked="0"/>
    </xf>
    <xf numFmtId="3" fontId="6" fillId="7" borderId="20" xfId="0" applyNumberFormat="1" applyFont="1" applyFill="1" applyBorder="1" applyAlignment="1" applyProtection="1">
      <alignment horizontal="right"/>
      <protection locked="0"/>
    </xf>
    <xf numFmtId="3" fontId="7" fillId="7" borderId="20" xfId="0" applyNumberFormat="1" applyFont="1" applyFill="1" applyBorder="1" applyAlignment="1" applyProtection="1">
      <alignment horizontal="right"/>
      <protection locked="0"/>
    </xf>
    <xf numFmtId="3" fontId="6" fillId="7" borderId="16" xfId="0" applyNumberFormat="1" applyFont="1" applyFill="1" applyBorder="1" applyAlignment="1" applyProtection="1">
      <alignment horizontal="right"/>
      <protection locked="0"/>
    </xf>
    <xf numFmtId="3" fontId="6" fillId="0" borderId="0" xfId="0" applyNumberFormat="1" applyFont="1" applyBorder="1" applyAlignment="1" applyProtection="1">
      <alignment vertical="center"/>
      <protection locked="0"/>
    </xf>
    <xf numFmtId="3" fontId="11" fillId="0" borderId="0" xfId="0" applyNumberFormat="1" applyFont="1" applyFill="1" applyAlignment="1" applyProtection="1">
      <alignment/>
      <protection locked="0"/>
    </xf>
    <xf numFmtId="3" fontId="7" fillId="7" borderId="10" xfId="0" applyNumberFormat="1" applyFont="1" applyFill="1" applyBorder="1" applyAlignment="1" applyProtection="1">
      <alignment horizontal="right"/>
      <protection/>
    </xf>
    <xf numFmtId="3" fontId="7" fillId="7" borderId="10" xfId="0" applyNumberFormat="1" applyFont="1" applyFill="1" applyBorder="1" applyAlignment="1" applyProtection="1">
      <alignment horizontal="right" vertical="center"/>
      <protection/>
    </xf>
    <xf numFmtId="3" fontId="38" fillId="7" borderId="10" xfId="0" applyNumberFormat="1" applyFont="1" applyFill="1" applyBorder="1" applyAlignment="1" applyProtection="1">
      <alignment horizontal="right" wrapText="1"/>
      <protection locked="0"/>
    </xf>
    <xf numFmtId="3" fontId="17" fillId="7" borderId="12" xfId="0" applyNumberFormat="1" applyFont="1" applyFill="1" applyBorder="1" applyAlignment="1" applyProtection="1">
      <alignment horizontal="right" wrapText="1"/>
      <protection locked="0"/>
    </xf>
    <xf numFmtId="3" fontId="17" fillId="7" borderId="11" xfId="0" applyNumberFormat="1" applyFont="1" applyFill="1" applyBorder="1" applyAlignment="1" applyProtection="1">
      <alignment horizontal="right" wrapText="1"/>
      <protection locked="0"/>
    </xf>
    <xf numFmtId="3" fontId="17" fillId="7" borderId="0" xfId="0" applyNumberFormat="1" applyFont="1" applyFill="1" applyBorder="1" applyAlignment="1" applyProtection="1">
      <alignment horizontal="right" wrapText="1"/>
      <protection locked="0"/>
    </xf>
    <xf numFmtId="3" fontId="17" fillId="7" borderId="10" xfId="0" applyNumberFormat="1" applyFont="1" applyFill="1" applyBorder="1" applyAlignment="1" applyProtection="1">
      <alignment horizontal="right" wrapText="1"/>
      <protection locked="0"/>
    </xf>
    <xf numFmtId="3" fontId="17" fillId="7" borderId="18" xfId="0" applyNumberFormat="1" applyFont="1" applyFill="1" applyBorder="1" applyAlignment="1" applyProtection="1">
      <alignment horizontal="right"/>
      <protection locked="0"/>
    </xf>
    <xf numFmtId="3" fontId="17" fillId="7" borderId="19" xfId="0" applyNumberFormat="1" applyFont="1" applyFill="1" applyBorder="1" applyAlignment="1" applyProtection="1">
      <alignment horizontal="right"/>
      <protection locked="0"/>
    </xf>
    <xf numFmtId="3" fontId="17" fillId="7" borderId="20" xfId="0" applyNumberFormat="1" applyFont="1" applyFill="1" applyBorder="1" applyAlignment="1" applyProtection="1">
      <alignment horizontal="right"/>
      <protection locked="0"/>
    </xf>
    <xf numFmtId="3" fontId="6" fillId="0" borderId="10" xfId="0" applyNumberFormat="1" applyFont="1" applyFill="1" applyBorder="1" applyAlignment="1">
      <alignment horizontal="left" vertical="center" indent="2"/>
    </xf>
    <xf numFmtId="3" fontId="14" fillId="14" borderId="10" xfId="0" applyNumberFormat="1" applyFont="1" applyFill="1" applyBorder="1" applyAlignment="1">
      <alignment vertical="center"/>
    </xf>
    <xf numFmtId="3" fontId="6" fillId="0" borderId="10" xfId="0" applyNumberFormat="1" applyFont="1" applyFill="1" applyBorder="1" applyAlignment="1">
      <alignment horizontal="left" vertical="center" wrapText="1" indent="2"/>
    </xf>
    <xf numFmtId="3" fontId="6" fillId="0" borderId="16" xfId="0" applyNumberFormat="1" applyFont="1" applyFill="1" applyBorder="1" applyAlignment="1">
      <alignment horizontal="left" vertical="center" indent="2"/>
    </xf>
    <xf numFmtId="3" fontId="17" fillId="7" borderId="16" xfId="0" applyNumberFormat="1" applyFont="1" applyFill="1" applyBorder="1" applyAlignment="1" applyProtection="1">
      <alignment horizontal="right" wrapText="1"/>
      <protection locked="0"/>
    </xf>
    <xf numFmtId="0" fontId="6" fillId="7" borderId="12" xfId="0" applyFont="1" applyFill="1" applyBorder="1" applyAlignment="1" applyProtection="1">
      <alignment/>
      <protection locked="0"/>
    </xf>
    <xf numFmtId="0" fontId="6" fillId="7" borderId="0" xfId="0" applyFont="1" applyFill="1" applyBorder="1" applyAlignment="1" applyProtection="1">
      <alignment/>
      <protection locked="0"/>
    </xf>
    <xf numFmtId="0" fontId="6" fillId="7" borderId="11" xfId="0" applyFont="1" applyFill="1" applyBorder="1" applyAlignment="1" applyProtection="1">
      <alignment/>
      <protection locked="0"/>
    </xf>
    <xf numFmtId="0" fontId="17" fillId="7" borderId="12" xfId="0" applyFont="1" applyFill="1" applyBorder="1" applyAlignment="1" applyProtection="1">
      <alignment/>
      <protection locked="0"/>
    </xf>
    <xf numFmtId="0" fontId="17" fillId="7" borderId="11" xfId="0" applyFont="1" applyFill="1" applyBorder="1" applyAlignment="1" applyProtection="1">
      <alignment/>
      <protection locked="0"/>
    </xf>
    <xf numFmtId="3" fontId="6" fillId="0" borderId="16" xfId="0" applyNumberFormat="1" applyFont="1" applyFill="1" applyBorder="1" applyAlignment="1">
      <alignment horizontal="left" vertical="center" wrapText="1" indent="2"/>
    </xf>
    <xf numFmtId="3" fontId="36" fillId="0" borderId="0" xfId="0" applyNumberFormat="1" applyFont="1" applyFill="1" applyBorder="1" applyAlignment="1" applyProtection="1">
      <alignment vertical="top"/>
      <protection locked="0"/>
    </xf>
    <xf numFmtId="213" fontId="6" fillId="7" borderId="12" xfId="48" applyNumberFormat="1" applyFont="1" applyFill="1" applyBorder="1" applyAlignment="1">
      <alignment horizontal="right" vertical="top" wrapText="1"/>
    </xf>
    <xf numFmtId="213" fontId="6" fillId="7" borderId="11" xfId="48" applyNumberFormat="1" applyFont="1" applyFill="1" applyBorder="1" applyAlignment="1">
      <alignment horizontal="right" vertical="top" wrapText="1"/>
    </xf>
    <xf numFmtId="213" fontId="6" fillId="7" borderId="0" xfId="48" applyNumberFormat="1" applyFont="1" applyFill="1" applyBorder="1" applyAlignment="1">
      <alignment horizontal="right" vertical="top" wrapText="1"/>
    </xf>
    <xf numFmtId="213" fontId="6" fillId="7" borderId="10" xfId="48" applyNumberFormat="1" applyFont="1" applyFill="1" applyBorder="1" applyAlignment="1">
      <alignment horizontal="right" vertical="top" wrapText="1"/>
    </xf>
    <xf numFmtId="213" fontId="6" fillId="0" borderId="10" xfId="0" applyNumberFormat="1" applyFont="1" applyBorder="1" applyAlignment="1" applyProtection="1">
      <alignment horizontal="left" vertical="center" wrapText="1"/>
      <protection/>
    </xf>
    <xf numFmtId="213" fontId="38" fillId="7" borderId="10" xfId="0" applyNumberFormat="1" applyFont="1" applyFill="1" applyBorder="1" applyAlignment="1" applyProtection="1">
      <alignment horizontal="right" vertical="center"/>
      <protection locked="0"/>
    </xf>
    <xf numFmtId="213" fontId="6" fillId="7" borderId="12" xfId="48" applyNumberFormat="1" applyFont="1" applyFill="1" applyBorder="1" applyAlignment="1">
      <alignment horizontal="right" vertical="center" wrapText="1"/>
    </xf>
    <xf numFmtId="213" fontId="6" fillId="7" borderId="11" xfId="48" applyNumberFormat="1" applyFont="1" applyFill="1" applyBorder="1" applyAlignment="1">
      <alignment horizontal="right" vertical="center" wrapText="1"/>
    </xf>
    <xf numFmtId="213" fontId="6" fillId="7" borderId="0" xfId="48" applyNumberFormat="1" applyFont="1" applyFill="1" applyBorder="1" applyAlignment="1">
      <alignment horizontal="right" vertical="center" wrapText="1"/>
    </xf>
    <xf numFmtId="213" fontId="6" fillId="7" borderId="10" xfId="48" applyNumberFormat="1" applyFont="1" applyFill="1" applyBorder="1" applyAlignment="1">
      <alignment horizontal="right" vertical="center" wrapText="1"/>
    </xf>
    <xf numFmtId="213" fontId="17" fillId="0" borderId="0" xfId="0" applyNumberFormat="1" applyFont="1" applyAlignment="1" applyProtection="1">
      <alignment vertical="center"/>
      <protection locked="0"/>
    </xf>
    <xf numFmtId="213" fontId="6" fillId="0" borderId="0" xfId="0" applyNumberFormat="1" applyFont="1" applyAlignment="1" applyProtection="1">
      <alignment vertical="center"/>
      <protection locked="0"/>
    </xf>
    <xf numFmtId="213" fontId="6" fillId="0" borderId="0" xfId="0" applyNumberFormat="1" applyFont="1" applyAlignment="1" applyProtection="1">
      <alignment/>
      <protection locked="0"/>
    </xf>
    <xf numFmtId="213" fontId="6" fillId="0" borderId="16" xfId="0" applyNumberFormat="1" applyFont="1" applyFill="1" applyBorder="1" applyAlignment="1" applyProtection="1">
      <alignment vertical="center" wrapText="1"/>
      <protection/>
    </xf>
    <xf numFmtId="213" fontId="38" fillId="7" borderId="16" xfId="0" applyNumberFormat="1" applyFont="1" applyFill="1" applyBorder="1" applyAlignment="1" applyProtection="1">
      <alignment horizontal="right" vertical="center"/>
      <protection locked="0"/>
    </xf>
    <xf numFmtId="213" fontId="38" fillId="7" borderId="16" xfId="0" applyNumberFormat="1" applyFont="1" applyFill="1" applyBorder="1" applyAlignment="1" applyProtection="1">
      <alignment vertical="center"/>
      <protection locked="0"/>
    </xf>
    <xf numFmtId="213" fontId="6" fillId="0" borderId="0" xfId="0" applyNumberFormat="1" applyFont="1" applyAlignment="1" applyProtection="1">
      <alignment vertical="center"/>
      <protection/>
    </xf>
    <xf numFmtId="204" fontId="17" fillId="0" borderId="0" xfId="0" applyNumberFormat="1" applyFont="1" applyFill="1" applyBorder="1" applyAlignment="1">
      <alignment horizontal="right" vertical="center"/>
    </xf>
    <xf numFmtId="213" fontId="7" fillId="0" borderId="0" xfId="0" applyNumberFormat="1" applyFont="1" applyBorder="1" applyAlignment="1" applyProtection="1">
      <alignment/>
      <protection/>
    </xf>
    <xf numFmtId="213" fontId="6" fillId="0" borderId="0" xfId="0" applyNumberFormat="1" applyFont="1" applyFill="1" applyBorder="1" applyAlignment="1" applyProtection="1">
      <alignment/>
      <protection locked="0"/>
    </xf>
    <xf numFmtId="213" fontId="6" fillId="0" borderId="0" xfId="0" applyNumberFormat="1" applyFont="1" applyFill="1" applyAlignment="1" applyProtection="1">
      <alignment/>
      <protection locked="0"/>
    </xf>
    <xf numFmtId="213" fontId="6" fillId="0" borderId="0" xfId="0" applyNumberFormat="1" applyFont="1" applyAlignment="1" applyProtection="1">
      <alignment/>
      <protection locked="0"/>
    </xf>
    <xf numFmtId="213" fontId="17" fillId="7" borderId="12" xfId="0" applyNumberFormat="1" applyFont="1" applyFill="1" applyBorder="1" applyAlignment="1">
      <alignment horizontal="right" vertical="center"/>
    </xf>
    <xf numFmtId="213" fontId="17" fillId="7" borderId="11" xfId="0" applyNumberFormat="1" applyFont="1" applyFill="1" applyBorder="1" applyAlignment="1">
      <alignment horizontal="right" vertical="center"/>
    </xf>
    <xf numFmtId="213" fontId="17" fillId="7" borderId="0" xfId="0" applyNumberFormat="1" applyFont="1" applyFill="1" applyBorder="1" applyAlignment="1">
      <alignment horizontal="right" vertical="center"/>
    </xf>
    <xf numFmtId="213" fontId="17" fillId="7" borderId="10" xfId="0" applyNumberFormat="1" applyFont="1" applyFill="1" applyBorder="1" applyAlignment="1">
      <alignment horizontal="right" vertical="center"/>
    </xf>
    <xf numFmtId="213" fontId="17" fillId="7" borderId="12" xfId="0" applyNumberFormat="1" applyFont="1" applyFill="1" applyBorder="1" applyAlignment="1">
      <alignment horizontal="right"/>
    </xf>
    <xf numFmtId="213" fontId="17" fillId="7" borderId="11" xfId="0" applyNumberFormat="1" applyFont="1" applyFill="1" applyBorder="1" applyAlignment="1">
      <alignment horizontal="right"/>
    </xf>
    <xf numFmtId="213" fontId="17" fillId="7" borderId="0" xfId="0" applyNumberFormat="1" applyFont="1" applyFill="1" applyBorder="1" applyAlignment="1">
      <alignment horizontal="right"/>
    </xf>
    <xf numFmtId="213" fontId="6" fillId="7" borderId="12" xfId="0" applyNumberFormat="1" applyFont="1" applyFill="1" applyBorder="1" applyAlignment="1" applyProtection="1">
      <alignment/>
      <protection locked="0"/>
    </xf>
    <xf numFmtId="213" fontId="6" fillId="7" borderId="0" xfId="0" applyNumberFormat="1" applyFont="1" applyFill="1" applyBorder="1" applyAlignment="1" applyProtection="1">
      <alignment/>
      <protection locked="0"/>
    </xf>
    <xf numFmtId="213" fontId="6" fillId="7" borderId="11" xfId="0" applyNumberFormat="1" applyFont="1" applyFill="1" applyBorder="1" applyAlignment="1" applyProtection="1">
      <alignment/>
      <protection locked="0"/>
    </xf>
    <xf numFmtId="213" fontId="7" fillId="7" borderId="10" xfId="0" applyNumberFormat="1" applyFont="1" applyFill="1" applyBorder="1" applyAlignment="1" applyProtection="1">
      <alignment/>
      <protection locked="0"/>
    </xf>
    <xf numFmtId="213" fontId="6" fillId="7" borderId="12" xfId="0" applyNumberFormat="1" applyFont="1" applyFill="1" applyBorder="1" applyAlignment="1" applyProtection="1">
      <alignment/>
      <protection locked="0"/>
    </xf>
    <xf numFmtId="213" fontId="6" fillId="7" borderId="0" xfId="0" applyNumberFormat="1" applyFont="1" applyFill="1" applyBorder="1" applyAlignment="1" applyProtection="1">
      <alignment/>
      <protection locked="0"/>
    </xf>
    <xf numFmtId="213" fontId="6" fillId="7" borderId="11" xfId="0" applyNumberFormat="1" applyFont="1" applyFill="1" applyBorder="1" applyAlignment="1" applyProtection="1">
      <alignment/>
      <protection locked="0"/>
    </xf>
    <xf numFmtId="213" fontId="7" fillId="7" borderId="0" xfId="0" applyNumberFormat="1" applyFont="1" applyFill="1" applyBorder="1" applyAlignment="1" applyProtection="1">
      <alignment/>
      <protection locked="0"/>
    </xf>
    <xf numFmtId="213" fontId="6" fillId="7" borderId="10" xfId="0" applyNumberFormat="1" applyFont="1" applyFill="1" applyBorder="1" applyAlignment="1" applyProtection="1">
      <alignment/>
      <protection locked="0"/>
    </xf>
    <xf numFmtId="213" fontId="38" fillId="7" borderId="10" xfId="0" applyNumberFormat="1" applyFont="1" applyFill="1" applyBorder="1" applyAlignment="1" applyProtection="1">
      <alignment horizontal="right" vertical="center" wrapText="1"/>
      <protection locked="0"/>
    </xf>
    <xf numFmtId="213" fontId="6" fillId="0" borderId="0" xfId="0" applyNumberFormat="1" applyFont="1" applyAlignment="1" applyProtection="1">
      <alignment vertical="center" wrapText="1"/>
      <protection locked="0"/>
    </xf>
    <xf numFmtId="3" fontId="6" fillId="0" borderId="10" xfId="0" applyNumberFormat="1" applyFont="1" applyBorder="1" applyAlignment="1" applyProtection="1">
      <alignment horizontal="left" indent="2"/>
      <protection/>
    </xf>
    <xf numFmtId="3" fontId="39" fillId="0" borderId="0" xfId="0" applyNumberFormat="1" applyFont="1" applyFill="1" applyAlignment="1" applyProtection="1">
      <alignment/>
      <protection locked="0"/>
    </xf>
    <xf numFmtId="213" fontId="17" fillId="7" borderId="18" xfId="0" applyNumberFormat="1" applyFont="1" applyFill="1" applyBorder="1" applyAlignment="1" applyProtection="1">
      <alignment horizontal="right" vertical="center"/>
      <protection locked="0"/>
    </xf>
    <xf numFmtId="213" fontId="17" fillId="7" borderId="20" xfId="0" applyNumberFormat="1" applyFont="1" applyFill="1" applyBorder="1" applyAlignment="1" applyProtection="1">
      <alignment horizontal="right" vertical="center"/>
      <protection locked="0"/>
    </xf>
    <xf numFmtId="213" fontId="17" fillId="7" borderId="19" xfId="0" applyNumberFormat="1" applyFont="1" applyFill="1" applyBorder="1" applyAlignment="1" applyProtection="1">
      <alignment horizontal="right" vertical="center"/>
      <protection locked="0"/>
    </xf>
    <xf numFmtId="213" fontId="17" fillId="7" borderId="16" xfId="0" applyNumberFormat="1" applyFont="1" applyFill="1" applyBorder="1" applyAlignment="1" applyProtection="1">
      <alignment horizontal="right" vertical="center"/>
      <protection locked="0"/>
    </xf>
    <xf numFmtId="213" fontId="8" fillId="0" borderId="0" xfId="0" applyNumberFormat="1" applyFont="1" applyAlignment="1" applyProtection="1">
      <alignment horizontal="left" vertical="top"/>
      <protection/>
    </xf>
    <xf numFmtId="213" fontId="6" fillId="0" borderId="0" xfId="0" applyNumberFormat="1" applyFont="1" applyFill="1" applyAlignment="1" applyProtection="1">
      <alignment horizontal="center"/>
      <protection locked="0"/>
    </xf>
    <xf numFmtId="20" fontId="7" fillId="0" borderId="0" xfId="0" applyNumberFormat="1" applyFont="1" applyAlignment="1" applyProtection="1">
      <alignment/>
      <protection/>
    </xf>
    <xf numFmtId="3" fontId="7" fillId="7" borderId="0" xfId="0" applyNumberFormat="1" applyFont="1" applyFill="1" applyBorder="1" applyAlignment="1">
      <alignment horizontal="right" vertical="top" wrapText="1"/>
    </xf>
    <xf numFmtId="3" fontId="7" fillId="7" borderId="0" xfId="0" applyNumberFormat="1" applyFont="1" applyFill="1" applyBorder="1" applyAlignment="1">
      <alignment horizontal="right"/>
    </xf>
    <xf numFmtId="3" fontId="7" fillId="7" borderId="0" xfId="0" applyNumberFormat="1" applyFont="1" applyFill="1" applyBorder="1" applyAlignment="1">
      <alignment horizontal="right" vertical="center" wrapText="1"/>
    </xf>
    <xf numFmtId="3" fontId="7" fillId="7" borderId="16" xfId="0" applyNumberFormat="1" applyFont="1" applyFill="1" applyBorder="1" applyAlignment="1">
      <alignment horizontal="right" vertical="center" wrapText="1"/>
    </xf>
    <xf numFmtId="3" fontId="7" fillId="7" borderId="20" xfId="0" applyNumberFormat="1" applyFont="1" applyFill="1" applyBorder="1" applyAlignment="1">
      <alignment horizontal="right" vertical="center" wrapText="1"/>
    </xf>
    <xf numFmtId="3" fontId="7" fillId="7" borderId="20" xfId="0" applyNumberFormat="1" applyFont="1" applyFill="1" applyBorder="1" applyAlignment="1">
      <alignment horizontal="right" vertical="center"/>
    </xf>
    <xf numFmtId="3" fontId="17" fillId="7" borderId="12" xfId="0" applyNumberFormat="1" applyFont="1" applyFill="1" applyBorder="1" applyAlignment="1" applyProtection="1">
      <alignment horizontal="right" vertical="center" wrapText="1"/>
      <protection locked="0"/>
    </xf>
    <xf numFmtId="213" fontId="7" fillId="7" borderId="12" xfId="0" applyNumberFormat="1" applyFont="1" applyFill="1" applyBorder="1" applyAlignment="1" applyProtection="1">
      <alignment/>
      <protection/>
    </xf>
    <xf numFmtId="213" fontId="7" fillId="7" borderId="12" xfId="0" applyNumberFormat="1" applyFont="1" applyFill="1" applyBorder="1" applyAlignment="1" quotePrefix="1">
      <alignment horizontal="right" vertical="center"/>
    </xf>
    <xf numFmtId="193" fontId="7" fillId="7" borderId="12" xfId="0" applyNumberFormat="1" applyFont="1" applyFill="1" applyBorder="1" applyAlignment="1" quotePrefix="1">
      <alignment horizontal="right" vertical="center"/>
    </xf>
    <xf numFmtId="3" fontId="7" fillId="7" borderId="12" xfId="0" applyNumberFormat="1" applyFont="1" applyFill="1" applyBorder="1" applyAlignment="1" applyProtection="1">
      <alignment/>
      <protection/>
    </xf>
    <xf numFmtId="213" fontId="7" fillId="7" borderId="11" xfId="0" applyNumberFormat="1" applyFont="1" applyFill="1" applyBorder="1" applyAlignment="1" applyProtection="1">
      <alignment/>
      <protection locked="0"/>
    </xf>
    <xf numFmtId="213" fontId="7" fillId="7" borderId="11" xfId="0" applyNumberFormat="1" applyFont="1" applyFill="1" applyBorder="1" applyAlignment="1" quotePrefix="1">
      <alignment horizontal="right" vertical="center"/>
    </xf>
    <xf numFmtId="193" fontId="7" fillId="7" borderId="11" xfId="0" applyNumberFormat="1" applyFont="1" applyFill="1" applyBorder="1" applyAlignment="1" quotePrefix="1">
      <alignment horizontal="right" vertical="center"/>
    </xf>
    <xf numFmtId="3" fontId="7" fillId="7" borderId="11" xfId="0" applyNumberFormat="1" applyFont="1" applyFill="1" applyBorder="1" applyAlignment="1" applyProtection="1">
      <alignment/>
      <protection locked="0"/>
    </xf>
    <xf numFmtId="213" fontId="6" fillId="7" borderId="15" xfId="0" applyNumberFormat="1" applyFont="1" applyFill="1" applyBorder="1" applyAlignment="1" applyProtection="1">
      <alignment/>
      <protection locked="0"/>
    </xf>
    <xf numFmtId="213" fontId="6" fillId="7" borderId="14" xfId="0" applyNumberFormat="1" applyFont="1" applyFill="1" applyBorder="1" applyAlignment="1" applyProtection="1">
      <alignment/>
      <protection locked="0"/>
    </xf>
    <xf numFmtId="3" fontId="38" fillId="7" borderId="12" xfId="0" applyNumberFormat="1" applyFont="1" applyFill="1" applyBorder="1" applyAlignment="1" applyProtection="1">
      <alignment horizontal="right" wrapText="1"/>
      <protection locked="0"/>
    </xf>
    <xf numFmtId="3" fontId="38" fillId="7" borderId="11" xfId="0" applyNumberFormat="1" applyFont="1" applyFill="1" applyBorder="1" applyAlignment="1" applyProtection="1">
      <alignment horizontal="right" wrapText="1"/>
      <protection locked="0"/>
    </xf>
    <xf numFmtId="3" fontId="38" fillId="7" borderId="0" xfId="0" applyNumberFormat="1" applyFont="1" applyFill="1" applyBorder="1" applyAlignment="1" applyProtection="1">
      <alignment horizontal="right" wrapText="1"/>
      <protection locked="0"/>
    </xf>
    <xf numFmtId="3" fontId="38" fillId="7" borderId="10" xfId="0" applyNumberFormat="1" applyFont="1" applyFill="1" applyBorder="1" applyAlignment="1" applyProtection="1">
      <alignment horizontal="right" vertical="center" wrapText="1"/>
      <protection locked="0"/>
    </xf>
    <xf numFmtId="3" fontId="17" fillId="7" borderId="11" xfId="0" applyNumberFormat="1" applyFont="1" applyFill="1" applyBorder="1" applyAlignment="1" applyProtection="1">
      <alignment horizontal="right" vertical="center" wrapText="1"/>
      <protection locked="0"/>
    </xf>
    <xf numFmtId="3" fontId="17" fillId="7" borderId="0" xfId="0" applyNumberFormat="1" applyFont="1" applyFill="1" applyBorder="1" applyAlignment="1" applyProtection="1">
      <alignment horizontal="right" vertical="center" wrapText="1"/>
      <protection locked="0"/>
    </xf>
    <xf numFmtId="3" fontId="7" fillId="7" borderId="10" xfId="0" applyNumberFormat="1" applyFont="1" applyFill="1" applyBorder="1" applyAlignment="1" applyProtection="1">
      <alignment horizontal="right" vertical="center"/>
      <protection locked="0"/>
    </xf>
    <xf numFmtId="3" fontId="17" fillId="0" borderId="0" xfId="0" applyNumberFormat="1" applyFont="1" applyBorder="1" applyAlignment="1" applyProtection="1">
      <alignment vertical="center"/>
      <protection locked="0"/>
    </xf>
    <xf numFmtId="3" fontId="7" fillId="7" borderId="16" xfId="0" applyNumberFormat="1" applyFont="1" applyFill="1" applyBorder="1" applyAlignment="1" applyProtection="1">
      <alignment horizontal="right" vertical="center"/>
      <protection/>
    </xf>
    <xf numFmtId="3" fontId="8" fillId="0" borderId="0" xfId="0" applyNumberFormat="1" applyFont="1" applyAlignment="1" applyProtection="1">
      <alignment vertical="top"/>
      <protection/>
    </xf>
    <xf numFmtId="0" fontId="6" fillId="0" borderId="10" xfId="0" applyFont="1" applyFill="1" applyBorder="1" applyAlignment="1">
      <alignment horizontal="left" vertical="center" wrapText="1" indent="4"/>
    </xf>
    <xf numFmtId="213" fontId="38" fillId="7" borderId="11" xfId="0" applyNumberFormat="1" applyFont="1" applyFill="1" applyBorder="1" applyAlignment="1" applyProtection="1">
      <alignment horizontal="right" vertical="top"/>
      <protection locked="0"/>
    </xf>
    <xf numFmtId="0" fontId="6" fillId="0" borderId="10" xfId="0" applyFont="1" applyBorder="1" applyAlignment="1">
      <alignment vertical="center" wrapText="1"/>
    </xf>
    <xf numFmtId="0" fontId="7" fillId="0" borderId="16" xfId="0" applyFont="1" applyBorder="1" applyAlignment="1">
      <alignment horizontal="left" vertical="center" wrapText="1" indent="4"/>
    </xf>
    <xf numFmtId="0" fontId="7" fillId="0" borderId="17" xfId="0" applyFont="1" applyFill="1" applyBorder="1" applyAlignment="1">
      <alignment vertical="center"/>
    </xf>
    <xf numFmtId="3" fontId="7" fillId="0" borderId="10" xfId="0" applyNumberFormat="1" applyFont="1" applyBorder="1" applyAlignment="1" applyProtection="1">
      <alignment horizontal="left"/>
      <protection/>
    </xf>
    <xf numFmtId="3" fontId="6" fillId="7" borderId="12" xfId="0" applyNumberFormat="1" applyFont="1" applyFill="1" applyBorder="1" applyAlignment="1">
      <alignment horizontal="right" vertical="center"/>
    </xf>
    <xf numFmtId="3" fontId="6" fillId="7" borderId="0" xfId="0" applyNumberFormat="1" applyFont="1" applyFill="1" applyBorder="1" applyAlignment="1">
      <alignment horizontal="right" vertical="center"/>
    </xf>
    <xf numFmtId="3" fontId="6" fillId="7" borderId="11" xfId="0" applyNumberFormat="1" applyFont="1" applyFill="1" applyBorder="1" applyAlignment="1">
      <alignment horizontal="right" vertical="center"/>
    </xf>
    <xf numFmtId="3" fontId="6" fillId="7" borderId="10" xfId="0" applyNumberFormat="1" applyFont="1" applyFill="1" applyBorder="1" applyAlignment="1">
      <alignment horizontal="right" vertical="center"/>
    </xf>
    <xf numFmtId="3" fontId="38" fillId="7" borderId="16" xfId="0" applyNumberFormat="1" applyFont="1" applyFill="1" applyBorder="1" applyAlignment="1" applyProtection="1">
      <alignment horizontal="right"/>
      <protection locked="0"/>
    </xf>
    <xf numFmtId="3" fontId="38" fillId="7" borderId="16" xfId="0" applyNumberFormat="1" applyFont="1" applyFill="1" applyBorder="1" applyAlignment="1" applyProtection="1" quotePrefix="1">
      <alignment horizontal="right" vertical="center"/>
      <protection locked="0"/>
    </xf>
    <xf numFmtId="3" fontId="38" fillId="7" borderId="16" xfId="0" applyNumberFormat="1" applyFont="1" applyFill="1" applyBorder="1" applyAlignment="1" applyProtection="1">
      <alignment/>
      <protection locked="0"/>
    </xf>
    <xf numFmtId="3" fontId="38" fillId="7" borderId="10" xfId="0" applyNumberFormat="1" applyFont="1" applyFill="1" applyBorder="1" applyAlignment="1" applyProtection="1">
      <alignment horizontal="right" vertical="center"/>
      <protection locked="0"/>
    </xf>
    <xf numFmtId="3" fontId="38" fillId="7" borderId="12" xfId="0" applyNumberFormat="1" applyFont="1" applyFill="1" applyBorder="1" applyAlignment="1" applyProtection="1">
      <alignment horizontal="right" vertical="center"/>
      <protection locked="0"/>
    </xf>
    <xf numFmtId="3" fontId="38" fillId="7" borderId="12" xfId="0" applyNumberFormat="1" applyFont="1" applyFill="1" applyBorder="1" applyAlignment="1" applyProtection="1">
      <alignment vertical="center"/>
      <protection locked="0"/>
    </xf>
    <xf numFmtId="3" fontId="38" fillId="7" borderId="10" xfId="0" applyNumberFormat="1" applyFont="1" applyFill="1" applyBorder="1" applyAlignment="1" applyProtection="1">
      <alignment vertical="center"/>
      <protection locked="0"/>
    </xf>
    <xf numFmtId="3" fontId="38" fillId="7" borderId="11" xfId="0" applyNumberFormat="1" applyFont="1" applyFill="1" applyBorder="1" applyAlignment="1" applyProtection="1">
      <alignment vertical="center"/>
      <protection locked="0"/>
    </xf>
    <xf numFmtId="3" fontId="38" fillId="7" borderId="18" xfId="0" applyNumberFormat="1" applyFont="1" applyFill="1" applyBorder="1" applyAlignment="1" applyProtection="1">
      <alignment horizontal="right" vertical="center"/>
      <protection locked="0"/>
    </xf>
    <xf numFmtId="3" fontId="38" fillId="7" borderId="18" xfId="0" applyNumberFormat="1" applyFont="1" applyFill="1" applyBorder="1" applyAlignment="1" applyProtection="1">
      <alignment vertical="center"/>
      <protection locked="0"/>
    </xf>
    <xf numFmtId="3" fontId="38" fillId="7" borderId="16" xfId="0" applyNumberFormat="1" applyFont="1" applyFill="1" applyBorder="1" applyAlignment="1" applyProtection="1">
      <alignment vertical="center"/>
      <protection locked="0"/>
    </xf>
    <xf numFmtId="3" fontId="38" fillId="7" borderId="19" xfId="0" applyNumberFormat="1" applyFont="1" applyFill="1" applyBorder="1" applyAlignment="1" applyProtection="1">
      <alignment vertical="center"/>
      <protection locked="0"/>
    </xf>
    <xf numFmtId="3" fontId="38" fillId="7" borderId="11" xfId="0" applyNumberFormat="1" applyFont="1" applyFill="1" applyBorder="1" applyAlignment="1" applyProtection="1">
      <alignment horizontal="right" vertical="top"/>
      <protection locked="0"/>
    </xf>
    <xf numFmtId="213" fontId="17" fillId="7" borderId="10" xfId="0" applyNumberFormat="1" applyFont="1" applyFill="1" applyBorder="1" applyAlignment="1" applyProtection="1">
      <alignment horizontal="right"/>
      <protection locked="0"/>
    </xf>
    <xf numFmtId="3" fontId="38" fillId="7" borderId="12" xfId="0" applyNumberFormat="1" applyFont="1" applyFill="1" applyBorder="1" applyAlignment="1" applyProtection="1">
      <alignment horizontal="right"/>
      <protection locked="0"/>
    </xf>
    <xf numFmtId="3" fontId="38" fillId="7" borderId="11" xfId="0" applyNumberFormat="1" applyFont="1" applyFill="1" applyBorder="1" applyAlignment="1" applyProtection="1">
      <alignment horizontal="right"/>
      <protection locked="0"/>
    </xf>
    <xf numFmtId="3" fontId="38" fillId="7" borderId="18" xfId="0" applyNumberFormat="1" applyFont="1" applyFill="1" applyBorder="1" applyAlignment="1" applyProtection="1">
      <alignment horizontal="right"/>
      <protection locked="0"/>
    </xf>
    <xf numFmtId="3" fontId="38" fillId="7" borderId="19" xfId="0" applyNumberFormat="1" applyFont="1" applyFill="1" applyBorder="1" applyAlignment="1" applyProtection="1">
      <alignment horizontal="right"/>
      <protection locked="0"/>
    </xf>
    <xf numFmtId="213" fontId="6" fillId="7" borderId="18" xfId="0" applyNumberFormat="1" applyFont="1" applyFill="1" applyBorder="1" applyAlignment="1" applyProtection="1">
      <alignment/>
      <protection locked="0"/>
    </xf>
    <xf numFmtId="213" fontId="6" fillId="7" borderId="19" xfId="0" applyNumberFormat="1" applyFont="1" applyFill="1" applyBorder="1" applyAlignment="1" applyProtection="1">
      <alignment/>
      <protection locked="0"/>
    </xf>
    <xf numFmtId="213" fontId="7" fillId="7" borderId="16" xfId="0" applyNumberFormat="1" applyFont="1" applyFill="1" applyBorder="1" applyAlignment="1" applyProtection="1">
      <alignment/>
      <protection locked="0"/>
    </xf>
    <xf numFmtId="213" fontId="6" fillId="7" borderId="20" xfId="0" applyNumberFormat="1" applyFont="1" applyFill="1" applyBorder="1" applyAlignment="1" applyProtection="1">
      <alignment/>
      <protection locked="0"/>
    </xf>
    <xf numFmtId="213" fontId="7" fillId="7" borderId="20" xfId="0" applyNumberFormat="1" applyFont="1" applyFill="1" applyBorder="1" applyAlignment="1" applyProtection="1">
      <alignment/>
      <protection locked="0"/>
    </xf>
    <xf numFmtId="213" fontId="6" fillId="7" borderId="16" xfId="0" applyNumberFormat="1" applyFont="1" applyFill="1" applyBorder="1" applyAlignment="1" applyProtection="1">
      <alignment/>
      <protection locked="0"/>
    </xf>
    <xf numFmtId="193" fontId="38" fillId="7" borderId="10" xfId="0" applyNumberFormat="1" applyFont="1" applyFill="1" applyBorder="1" applyAlignment="1" applyProtection="1">
      <alignment horizontal="right"/>
      <protection locked="0"/>
    </xf>
    <xf numFmtId="193" fontId="6" fillId="7" borderId="12" xfId="0" applyNumberFormat="1" applyFont="1" applyFill="1" applyBorder="1" applyAlignment="1" applyProtection="1">
      <alignment/>
      <protection locked="0"/>
    </xf>
    <xf numFmtId="193" fontId="6" fillId="7" borderId="11" xfId="0" applyNumberFormat="1" applyFont="1" applyFill="1" applyBorder="1" applyAlignment="1" applyProtection="1">
      <alignment/>
      <protection locked="0"/>
    </xf>
    <xf numFmtId="193" fontId="7" fillId="7" borderId="10" xfId="0" applyNumberFormat="1" applyFont="1" applyFill="1" applyBorder="1" applyAlignment="1" applyProtection="1">
      <alignment/>
      <protection locked="0"/>
    </xf>
    <xf numFmtId="193" fontId="6" fillId="7" borderId="0" xfId="0" applyNumberFormat="1" applyFont="1" applyFill="1" applyBorder="1" applyAlignment="1" applyProtection="1">
      <alignment/>
      <protection locked="0"/>
    </xf>
    <xf numFmtId="193" fontId="7" fillId="7" borderId="10" xfId="0" applyNumberFormat="1" applyFont="1" applyFill="1" applyBorder="1" applyAlignment="1" applyProtection="1">
      <alignment/>
      <protection locked="0"/>
    </xf>
    <xf numFmtId="193" fontId="6" fillId="7" borderId="12" xfId="0" applyNumberFormat="1" applyFont="1" applyFill="1" applyBorder="1" applyAlignment="1" applyProtection="1">
      <alignment/>
      <protection locked="0"/>
    </xf>
    <xf numFmtId="193" fontId="6" fillId="7" borderId="0" xfId="0" applyNumberFormat="1" applyFont="1" applyFill="1" applyBorder="1" applyAlignment="1" applyProtection="1">
      <alignment/>
      <protection locked="0"/>
    </xf>
    <xf numFmtId="193" fontId="6" fillId="7" borderId="11" xfId="0" applyNumberFormat="1" applyFont="1" applyFill="1" applyBorder="1" applyAlignment="1" applyProtection="1">
      <alignment/>
      <protection locked="0"/>
    </xf>
    <xf numFmtId="193" fontId="7" fillId="7" borderId="0" xfId="0" applyNumberFormat="1" applyFont="1" applyFill="1" applyBorder="1" applyAlignment="1" applyProtection="1">
      <alignment/>
      <protection locked="0"/>
    </xf>
    <xf numFmtId="193" fontId="7" fillId="7" borderId="0" xfId="0" applyNumberFormat="1" applyFont="1" applyFill="1" applyAlignment="1" applyProtection="1">
      <alignment/>
      <protection locked="0"/>
    </xf>
    <xf numFmtId="193" fontId="6" fillId="7" borderId="10" xfId="0" applyNumberFormat="1" applyFont="1" applyFill="1" applyBorder="1" applyAlignment="1" applyProtection="1">
      <alignment/>
      <protection locked="0"/>
    </xf>
    <xf numFmtId="3" fontId="7" fillId="7" borderId="12" xfId="0" applyNumberFormat="1" applyFont="1" applyFill="1" applyBorder="1" applyAlignment="1">
      <alignment vertical="top" wrapText="1"/>
    </xf>
    <xf numFmtId="3" fontId="7" fillId="7" borderId="11" xfId="0" applyNumberFormat="1" applyFont="1" applyFill="1" applyBorder="1" applyAlignment="1">
      <alignment vertical="top" wrapText="1"/>
    </xf>
    <xf numFmtId="3" fontId="7" fillId="7" borderId="0" xfId="0" applyNumberFormat="1" applyFont="1" applyFill="1" applyBorder="1" applyAlignment="1">
      <alignment vertical="top" wrapText="1"/>
    </xf>
    <xf numFmtId="3" fontId="7" fillId="7" borderId="10" xfId="0" applyNumberFormat="1" applyFont="1" applyFill="1" applyBorder="1" applyAlignment="1">
      <alignment vertical="top" wrapText="1"/>
    </xf>
    <xf numFmtId="3" fontId="7" fillId="7" borderId="16" xfId="0" applyNumberFormat="1" applyFont="1" applyFill="1" applyBorder="1" applyAlignment="1">
      <alignment horizontal="right" vertical="center"/>
    </xf>
    <xf numFmtId="3" fontId="7" fillId="7" borderId="16" xfId="0" applyNumberFormat="1" applyFont="1" applyFill="1" applyBorder="1" applyAlignment="1" applyProtection="1">
      <alignment horizontal="right" vertical="center"/>
      <protection locked="0"/>
    </xf>
    <xf numFmtId="3" fontId="7" fillId="7" borderId="18" xfId="0" applyNumberFormat="1" applyFont="1" applyFill="1" applyBorder="1" applyAlignment="1">
      <alignment horizontal="right" vertical="center"/>
    </xf>
    <xf numFmtId="3" fontId="7" fillId="7" borderId="19" xfId="0" applyNumberFormat="1" applyFont="1" applyFill="1" applyBorder="1" applyAlignment="1">
      <alignment horizontal="right" vertical="center"/>
    </xf>
    <xf numFmtId="3" fontId="38" fillId="7" borderId="16" xfId="0" applyNumberFormat="1" applyFont="1" applyFill="1" applyBorder="1" applyAlignment="1" applyProtection="1">
      <alignment horizontal="right" wrapText="1"/>
      <protection locked="0"/>
    </xf>
    <xf numFmtId="213" fontId="6" fillId="0" borderId="10" xfId="0" applyNumberFormat="1" applyFont="1" applyFill="1" applyBorder="1" applyAlignment="1">
      <alignment horizontal="left" vertical="center" indent="4"/>
    </xf>
    <xf numFmtId="213" fontId="38" fillId="7" borderId="12" xfId="0" applyNumberFormat="1" applyFont="1" applyFill="1" applyBorder="1" applyAlignment="1" applyProtection="1">
      <alignment horizontal="right"/>
      <protection locked="0"/>
    </xf>
    <xf numFmtId="213" fontId="38" fillId="7" borderId="11" xfId="0" applyNumberFormat="1" applyFont="1" applyFill="1" applyBorder="1" applyAlignment="1" applyProtection="1">
      <alignment horizontal="right"/>
      <protection locked="0"/>
    </xf>
    <xf numFmtId="213" fontId="38" fillId="7" borderId="10" xfId="0" applyNumberFormat="1" applyFont="1" applyFill="1" applyBorder="1" applyAlignment="1" applyProtection="1">
      <alignment/>
      <protection locked="0"/>
    </xf>
    <xf numFmtId="213" fontId="6" fillId="7" borderId="12" xfId="0" applyNumberFormat="1" applyFont="1" applyFill="1" applyBorder="1" applyAlignment="1" applyProtection="1">
      <alignment horizontal="right"/>
      <protection locked="0"/>
    </xf>
    <xf numFmtId="213" fontId="6" fillId="7" borderId="0" xfId="0" applyNumberFormat="1" applyFont="1" applyFill="1" applyBorder="1" applyAlignment="1" applyProtection="1">
      <alignment horizontal="right"/>
      <protection locked="0"/>
    </xf>
    <xf numFmtId="213" fontId="6" fillId="7" borderId="11" xfId="0" applyNumberFormat="1" applyFont="1" applyFill="1" applyBorder="1" applyAlignment="1" applyProtection="1">
      <alignment horizontal="right"/>
      <protection locked="0"/>
    </xf>
    <xf numFmtId="213" fontId="7" fillId="7" borderId="10" xfId="0" applyNumberFormat="1" applyFont="1" applyFill="1" applyBorder="1" applyAlignment="1" applyProtection="1">
      <alignment horizontal="right"/>
      <protection locked="0"/>
    </xf>
    <xf numFmtId="213" fontId="6" fillId="7" borderId="11" xfId="0" applyNumberFormat="1" applyFont="1" applyFill="1" applyBorder="1" applyAlignment="1" applyProtection="1">
      <alignment/>
      <protection/>
    </xf>
    <xf numFmtId="213" fontId="6" fillId="7" borderId="10" xfId="0" applyNumberFormat="1" applyFont="1" applyFill="1" applyBorder="1" applyAlignment="1" applyProtection="1">
      <alignment/>
      <protection locked="0"/>
    </xf>
    <xf numFmtId="193" fontId="7" fillId="7" borderId="10" xfId="0" applyNumberFormat="1" applyFont="1" applyFill="1" applyBorder="1" applyAlignment="1">
      <alignment horizontal="right"/>
    </xf>
    <xf numFmtId="3" fontId="8" fillId="0" borderId="0" xfId="0" applyNumberFormat="1" applyFont="1" applyBorder="1" applyAlignment="1" applyProtection="1">
      <alignment vertical="center"/>
      <protection/>
    </xf>
    <xf numFmtId="3" fontId="36" fillId="0" borderId="0" xfId="0" applyNumberFormat="1" applyFont="1" applyBorder="1" applyAlignment="1" applyProtection="1">
      <alignment vertical="center"/>
      <protection locked="0"/>
    </xf>
    <xf numFmtId="2" fontId="6" fillId="0" borderId="10" xfId="0" applyNumberFormat="1" applyFont="1" applyBorder="1" applyAlignment="1">
      <alignment horizontal="left" vertical="center" indent="6"/>
    </xf>
    <xf numFmtId="0" fontId="7" fillId="0" borderId="10" xfId="0" applyFont="1" applyFill="1" applyBorder="1" applyAlignment="1">
      <alignment horizontal="left" wrapText="1"/>
    </xf>
    <xf numFmtId="193" fontId="6" fillId="7" borderId="0" xfId="0" applyNumberFormat="1" applyFont="1" applyFill="1" applyAlignment="1">
      <alignment horizontal="right"/>
    </xf>
    <xf numFmtId="193" fontId="7" fillId="7" borderId="0" xfId="0" applyNumberFormat="1" applyFont="1" applyFill="1" applyAlignment="1">
      <alignment horizontal="right"/>
    </xf>
    <xf numFmtId="0" fontId="8" fillId="0" borderId="0" xfId="0" applyFont="1" applyBorder="1" applyAlignment="1">
      <alignment vertical="top" wrapText="1"/>
    </xf>
    <xf numFmtId="0" fontId="44" fillId="0" borderId="0" xfId="0" applyFont="1" applyBorder="1" applyAlignment="1">
      <alignment vertical="top"/>
    </xf>
    <xf numFmtId="3" fontId="38" fillId="7" borderId="10" xfId="55" applyNumberFormat="1" applyFont="1" applyFill="1" applyBorder="1" applyAlignment="1" applyProtection="1">
      <alignment horizontal="right" wrapText="1"/>
      <protection locked="0"/>
    </xf>
    <xf numFmtId="3" fontId="17" fillId="7" borderId="12" xfId="55" applyNumberFormat="1" applyFont="1" applyFill="1" applyBorder="1" applyAlignment="1" applyProtection="1">
      <alignment horizontal="right" wrapText="1"/>
      <protection locked="0"/>
    </xf>
    <xf numFmtId="3" fontId="17" fillId="7" borderId="11" xfId="55" applyNumberFormat="1" applyFont="1" applyFill="1" applyBorder="1" applyAlignment="1" applyProtection="1">
      <alignment horizontal="right" wrapText="1"/>
      <protection locked="0"/>
    </xf>
    <xf numFmtId="3" fontId="17" fillId="7" borderId="0" xfId="55" applyNumberFormat="1" applyFont="1" applyFill="1" applyBorder="1" applyAlignment="1" applyProtection="1">
      <alignment horizontal="right" wrapText="1"/>
      <protection locked="0"/>
    </xf>
    <xf numFmtId="3" fontId="7" fillId="7" borderId="10" xfId="55" applyNumberFormat="1" applyFont="1" applyFill="1" applyBorder="1" applyAlignment="1" applyProtection="1">
      <alignment horizontal="right"/>
      <protection/>
    </xf>
    <xf numFmtId="3" fontId="6" fillId="7" borderId="12" xfId="55" applyNumberFormat="1" applyFont="1" applyFill="1" applyBorder="1" applyAlignment="1" applyProtection="1">
      <alignment horizontal="right"/>
      <protection locked="0"/>
    </xf>
    <xf numFmtId="3" fontId="6" fillId="7" borderId="11" xfId="55" applyNumberFormat="1" applyFont="1" applyFill="1" applyBorder="1" applyAlignment="1" applyProtection="1">
      <alignment horizontal="right"/>
      <protection locked="0"/>
    </xf>
    <xf numFmtId="3" fontId="7" fillId="7" borderId="10" xfId="55" applyNumberFormat="1" applyFont="1" applyFill="1" applyBorder="1" applyAlignment="1" applyProtection="1">
      <alignment horizontal="right"/>
      <protection locked="0"/>
    </xf>
    <xf numFmtId="3" fontId="6" fillId="7" borderId="0" xfId="55" applyNumberFormat="1" applyFont="1" applyFill="1" applyBorder="1" applyAlignment="1" applyProtection="1">
      <alignment horizontal="right"/>
      <protection locked="0"/>
    </xf>
    <xf numFmtId="3" fontId="38" fillId="7" borderId="10" xfId="55" applyNumberFormat="1" applyFont="1" applyFill="1" applyBorder="1" applyAlignment="1" applyProtection="1">
      <alignment horizontal="right"/>
      <protection locked="0"/>
    </xf>
    <xf numFmtId="3" fontId="17" fillId="7" borderId="12" xfId="55" applyNumberFormat="1" applyFont="1" applyFill="1" applyBorder="1" applyAlignment="1" applyProtection="1">
      <alignment horizontal="right"/>
      <protection locked="0"/>
    </xf>
    <xf numFmtId="3" fontId="17" fillId="7" borderId="11" xfId="55" applyNumberFormat="1" applyFont="1" applyFill="1" applyBorder="1" applyAlignment="1" applyProtection="1">
      <alignment horizontal="right"/>
      <protection locked="0"/>
    </xf>
    <xf numFmtId="3" fontId="17" fillId="7" borderId="0" xfId="55" applyNumberFormat="1" applyFont="1" applyFill="1" applyBorder="1" applyAlignment="1" applyProtection="1">
      <alignment horizontal="right"/>
      <protection locked="0"/>
    </xf>
    <xf numFmtId="3" fontId="38" fillId="7" borderId="16" xfId="55" applyNumberFormat="1" applyFont="1" applyFill="1" applyBorder="1" applyAlignment="1" applyProtection="1">
      <alignment horizontal="right" wrapText="1"/>
      <protection locked="0"/>
    </xf>
    <xf numFmtId="3" fontId="17" fillId="7" borderId="18" xfId="55" applyNumberFormat="1" applyFont="1" applyFill="1" applyBorder="1" applyAlignment="1" applyProtection="1">
      <alignment horizontal="right" wrapText="1"/>
      <protection locked="0"/>
    </xf>
    <xf numFmtId="3" fontId="17" fillId="7" borderId="19" xfId="55" applyNumberFormat="1" applyFont="1" applyFill="1" applyBorder="1" applyAlignment="1" applyProtection="1">
      <alignment horizontal="right" wrapText="1"/>
      <protection locked="0"/>
    </xf>
    <xf numFmtId="3" fontId="17" fillId="7" borderId="20" xfId="55" applyNumberFormat="1" applyFont="1" applyFill="1" applyBorder="1" applyAlignment="1" applyProtection="1">
      <alignment horizontal="right" wrapText="1"/>
      <protection locked="0"/>
    </xf>
    <xf numFmtId="0" fontId="14" fillId="14" borderId="17" xfId="55" applyFont="1" applyFill="1" applyBorder="1" applyAlignment="1">
      <alignment vertical="center"/>
      <protection/>
    </xf>
    <xf numFmtId="3" fontId="6" fillId="0" borderId="10" xfId="55" applyNumberFormat="1" applyFont="1" applyFill="1" applyBorder="1" applyAlignment="1">
      <alignment horizontal="left" vertical="center" indent="2"/>
      <protection/>
    </xf>
    <xf numFmtId="3" fontId="14" fillId="14" borderId="10" xfId="55" applyNumberFormat="1" applyFont="1" applyFill="1" applyBorder="1" applyAlignment="1">
      <alignment vertical="center"/>
      <protection/>
    </xf>
    <xf numFmtId="3" fontId="7" fillId="7" borderId="10" xfId="55" applyNumberFormat="1" applyFont="1" applyFill="1" applyBorder="1" applyAlignment="1" applyProtection="1">
      <alignment horizontal="right" vertical="center"/>
      <protection/>
    </xf>
    <xf numFmtId="3" fontId="6" fillId="0" borderId="10" xfId="55" applyNumberFormat="1" applyFont="1" applyFill="1" applyBorder="1" applyAlignment="1">
      <alignment horizontal="left" vertical="center" wrapText="1" indent="2"/>
      <protection/>
    </xf>
    <xf numFmtId="3" fontId="6" fillId="0" borderId="16" xfId="55" applyNumberFormat="1" applyFont="1" applyFill="1" applyBorder="1" applyAlignment="1">
      <alignment horizontal="left" vertical="center" indent="2"/>
      <protection/>
    </xf>
    <xf numFmtId="3" fontId="17" fillId="7" borderId="10" xfId="55" applyNumberFormat="1" applyFont="1" applyFill="1" applyBorder="1" applyAlignment="1" applyProtection="1">
      <alignment horizontal="right" wrapText="1"/>
      <protection locked="0"/>
    </xf>
    <xf numFmtId="3" fontId="6" fillId="7" borderId="10" xfId="55" applyNumberFormat="1" applyFont="1" applyFill="1" applyBorder="1" applyAlignment="1" applyProtection="1">
      <alignment horizontal="right"/>
      <protection locked="0"/>
    </xf>
    <xf numFmtId="3" fontId="17" fillId="7" borderId="10" xfId="55" applyNumberFormat="1" applyFont="1" applyFill="1" applyBorder="1" applyAlignment="1" applyProtection="1">
      <alignment horizontal="right"/>
      <protection locked="0"/>
    </xf>
    <xf numFmtId="3" fontId="17" fillId="7" borderId="16" xfId="55" applyNumberFormat="1" applyFont="1" applyFill="1" applyBorder="1" applyAlignment="1" applyProtection="1">
      <alignment horizontal="right" wrapText="1"/>
      <protection locked="0"/>
    </xf>
    <xf numFmtId="0" fontId="6" fillId="7" borderId="12" xfId="0" applyFont="1" applyFill="1" applyBorder="1" applyAlignment="1" applyProtection="1">
      <alignment/>
      <protection locked="0"/>
    </xf>
    <xf numFmtId="0" fontId="6" fillId="7" borderId="0" xfId="0" applyFont="1" applyFill="1" applyBorder="1" applyAlignment="1" applyProtection="1">
      <alignment/>
      <protection locked="0"/>
    </xf>
    <xf numFmtId="0" fontId="6" fillId="7" borderId="11" xfId="0" applyFont="1" applyFill="1" applyBorder="1" applyAlignment="1" applyProtection="1">
      <alignment/>
      <protection locked="0"/>
    </xf>
    <xf numFmtId="3" fontId="9" fillId="19" borderId="23" xfId="0" applyNumberFormat="1" applyFont="1" applyFill="1" applyBorder="1" applyAlignment="1" applyProtection="1">
      <alignment horizontal="center" vertical="center"/>
      <protection locked="0"/>
    </xf>
    <xf numFmtId="3" fontId="10" fillId="20" borderId="23" xfId="0" applyNumberFormat="1" applyFont="1" applyFill="1" applyBorder="1" applyAlignment="1" applyProtection="1">
      <alignment horizontal="center" vertical="center"/>
      <protection locked="0"/>
    </xf>
    <xf numFmtId="3" fontId="10" fillId="21" borderId="23" xfId="0" applyNumberFormat="1" applyFont="1" applyFill="1" applyBorder="1" applyAlignment="1" applyProtection="1">
      <alignment horizontal="center" vertical="center"/>
      <protection locked="0"/>
    </xf>
    <xf numFmtId="3" fontId="38" fillId="16" borderId="23" xfId="0" applyNumberFormat="1" applyFont="1" applyFill="1" applyBorder="1" applyAlignment="1" applyProtection="1">
      <alignment horizontal="center" vertical="center" wrapText="1"/>
      <protection locked="0"/>
    </xf>
    <xf numFmtId="3" fontId="38" fillId="16" borderId="10" xfId="0" applyNumberFormat="1" applyFont="1" applyFill="1" applyBorder="1" applyAlignment="1" applyProtection="1">
      <alignment horizontal="right" vertical="top"/>
      <protection locked="0"/>
    </xf>
    <xf numFmtId="3" fontId="38" fillId="16" borderId="10" xfId="0" applyNumberFormat="1" applyFont="1" applyFill="1" applyBorder="1" applyAlignment="1" applyProtection="1">
      <alignment horizontal="right"/>
      <protection locked="0"/>
    </xf>
    <xf numFmtId="193" fontId="38" fillId="16" borderId="16" xfId="0" applyNumberFormat="1" applyFont="1" applyFill="1" applyBorder="1" applyAlignment="1" applyProtection="1" quotePrefix="1">
      <alignment horizontal="right" vertical="center"/>
      <protection locked="0"/>
    </xf>
    <xf numFmtId="3" fontId="7" fillId="16" borderId="10" xfId="0" applyNumberFormat="1" applyFont="1" applyFill="1" applyBorder="1" applyAlignment="1" applyProtection="1">
      <alignment horizontal="right"/>
      <protection locked="0"/>
    </xf>
    <xf numFmtId="3" fontId="38" fillId="16" borderId="10" xfId="0" applyNumberFormat="1" applyFont="1" applyFill="1" applyBorder="1" applyAlignment="1" applyProtection="1">
      <alignment horizontal="right" wrapText="1"/>
      <protection locked="0"/>
    </xf>
    <xf numFmtId="3" fontId="38" fillId="16" borderId="16" xfId="0" applyNumberFormat="1" applyFont="1" applyFill="1" applyBorder="1" applyAlignment="1" applyProtection="1">
      <alignment horizontal="right" wrapText="1"/>
      <protection locked="0"/>
    </xf>
    <xf numFmtId="3" fontId="38" fillId="16" borderId="10" xfId="0" applyNumberFormat="1" applyFont="1" applyFill="1" applyBorder="1" applyAlignment="1" applyProtection="1">
      <alignment horizontal="right" vertical="center" wrapText="1"/>
      <protection locked="0"/>
    </xf>
    <xf numFmtId="3" fontId="7" fillId="16" borderId="10" xfId="0" applyNumberFormat="1" applyFont="1" applyFill="1" applyBorder="1" applyAlignment="1" applyProtection="1">
      <alignment horizontal="right" vertical="center"/>
      <protection locked="0"/>
    </xf>
    <xf numFmtId="3" fontId="7" fillId="16" borderId="16" xfId="0" applyNumberFormat="1" applyFont="1" applyFill="1" applyBorder="1" applyAlignment="1" applyProtection="1">
      <alignment horizontal="right" vertical="center"/>
      <protection locked="0"/>
    </xf>
    <xf numFmtId="3" fontId="38" fillId="16" borderId="16" xfId="0" applyNumberFormat="1" applyFont="1" applyFill="1" applyBorder="1" applyAlignment="1" applyProtection="1">
      <alignment horizontal="right" vertical="center" wrapText="1"/>
      <protection locked="0"/>
    </xf>
    <xf numFmtId="3" fontId="7" fillId="16" borderId="10" xfId="0" applyNumberFormat="1" applyFont="1" applyFill="1" applyBorder="1" applyAlignment="1" applyProtection="1">
      <alignment/>
      <protection locked="0"/>
    </xf>
    <xf numFmtId="213" fontId="7" fillId="16" borderId="10" xfId="0" applyNumberFormat="1" applyFont="1" applyFill="1" applyBorder="1" applyAlignment="1" applyProtection="1">
      <alignment/>
      <protection locked="0"/>
    </xf>
    <xf numFmtId="3" fontId="38" fillId="16" borderId="16" xfId="0" applyNumberFormat="1" applyFont="1" applyFill="1" applyBorder="1" applyAlignment="1" applyProtection="1">
      <alignment horizontal="right"/>
      <protection locked="0"/>
    </xf>
    <xf numFmtId="3" fontId="38" fillId="16" borderId="10" xfId="0" applyNumberFormat="1" applyFont="1" applyFill="1" applyBorder="1" applyAlignment="1" applyProtection="1">
      <alignment/>
      <protection locked="0"/>
    </xf>
    <xf numFmtId="213" fontId="7" fillId="16" borderId="16" xfId="0" applyNumberFormat="1" applyFont="1" applyFill="1" applyBorder="1" applyAlignment="1" applyProtection="1">
      <alignment/>
      <protection locked="0"/>
    </xf>
    <xf numFmtId="213" fontId="7" fillId="16" borderId="10" xfId="0" applyNumberFormat="1" applyFont="1" applyFill="1" applyBorder="1" applyAlignment="1" quotePrefix="1">
      <alignment horizontal="right" vertical="center"/>
    </xf>
    <xf numFmtId="193" fontId="7" fillId="16" borderId="10" xfId="0" applyNumberFormat="1" applyFont="1" applyFill="1" applyBorder="1" applyAlignment="1" quotePrefix="1">
      <alignment horizontal="right" vertical="center"/>
    </xf>
    <xf numFmtId="3" fontId="7" fillId="16" borderId="10" xfId="0" applyNumberFormat="1" applyFont="1" applyFill="1" applyBorder="1" applyAlignment="1" applyProtection="1">
      <alignment/>
      <protection locked="0"/>
    </xf>
    <xf numFmtId="213" fontId="38" fillId="16" borderId="10" xfId="0" applyNumberFormat="1" applyFont="1" applyFill="1" applyBorder="1" applyAlignment="1" applyProtection="1">
      <alignment/>
      <protection locked="0"/>
    </xf>
    <xf numFmtId="3" fontId="38" fillId="16" borderId="16" xfId="0" applyNumberFormat="1" applyFont="1" applyFill="1" applyBorder="1" applyAlignment="1" applyProtection="1">
      <alignment/>
      <protection locked="0"/>
    </xf>
    <xf numFmtId="3" fontId="17" fillId="16" borderId="10" xfId="0" applyNumberFormat="1" applyFont="1" applyFill="1" applyBorder="1" applyAlignment="1" applyProtection="1">
      <alignment/>
      <protection locked="0"/>
    </xf>
    <xf numFmtId="213" fontId="38" fillId="16" borderId="10" xfId="0" applyNumberFormat="1" applyFont="1" applyFill="1" applyBorder="1" applyAlignment="1" applyProtection="1">
      <alignment horizontal="right"/>
      <protection locked="0"/>
    </xf>
    <xf numFmtId="3" fontId="17" fillId="16" borderId="10" xfId="0" applyNumberFormat="1" applyFont="1" applyFill="1" applyBorder="1" applyAlignment="1" applyProtection="1">
      <alignment horizontal="left"/>
      <protection locked="0"/>
    </xf>
    <xf numFmtId="213" fontId="38" fillId="16" borderId="10" xfId="0" applyNumberFormat="1" applyFont="1" applyFill="1" applyBorder="1" applyAlignment="1" applyProtection="1">
      <alignment horizontal="right" vertical="top"/>
      <protection locked="0"/>
    </xf>
    <xf numFmtId="193" fontId="7" fillId="16" borderId="10" xfId="0" applyNumberFormat="1" applyFont="1" applyFill="1" applyBorder="1" applyAlignment="1">
      <alignment horizontal="right"/>
    </xf>
    <xf numFmtId="3" fontId="38" fillId="16" borderId="16" xfId="0" applyNumberFormat="1" applyFont="1" applyFill="1" applyBorder="1" applyAlignment="1" applyProtection="1">
      <alignment horizontal="right" vertical="top"/>
      <protection locked="0"/>
    </xf>
    <xf numFmtId="213" fontId="38" fillId="16" borderId="16" xfId="0" applyNumberFormat="1" applyFont="1" applyFill="1" applyBorder="1" applyAlignment="1" applyProtection="1">
      <alignment horizontal="right"/>
      <protection locked="0"/>
    </xf>
    <xf numFmtId="3" fontId="38" fillId="16" borderId="17" xfId="0" applyNumberFormat="1" applyFont="1" applyFill="1" applyBorder="1" applyAlignment="1" applyProtection="1">
      <alignment horizontal="right" vertical="top"/>
      <protection locked="0"/>
    </xf>
    <xf numFmtId="3" fontId="38" fillId="16" borderId="10" xfId="0" applyNumberFormat="1" applyFont="1" applyFill="1" applyBorder="1" applyAlignment="1" applyProtection="1">
      <alignment horizontal="right" vertical="center"/>
      <protection locked="0"/>
    </xf>
    <xf numFmtId="3" fontId="38" fillId="16" borderId="10" xfId="0" applyNumberFormat="1" applyFont="1" applyFill="1" applyBorder="1" applyAlignment="1" applyProtection="1">
      <alignment vertical="center"/>
      <protection locked="0"/>
    </xf>
    <xf numFmtId="3" fontId="38" fillId="16" borderId="16" xfId="0" applyNumberFormat="1" applyFont="1" applyFill="1" applyBorder="1" applyAlignment="1" applyProtection="1">
      <alignment vertical="center"/>
      <protection locked="0"/>
    </xf>
    <xf numFmtId="213" fontId="38" fillId="16" borderId="10" xfId="0" applyNumberFormat="1" applyFont="1" applyFill="1" applyBorder="1" applyAlignment="1" applyProtection="1">
      <alignment horizontal="right" vertical="center" wrapText="1"/>
      <protection locked="0"/>
    </xf>
    <xf numFmtId="3" fontId="38" fillId="16" borderId="16" xfId="0" applyNumberFormat="1" applyFont="1" applyFill="1" applyBorder="1" applyAlignment="1" applyProtection="1" quotePrefix="1">
      <alignment horizontal="right" vertical="center"/>
      <protection locked="0"/>
    </xf>
    <xf numFmtId="213" fontId="38" fillId="16" borderId="10" xfId="0" applyNumberFormat="1" applyFont="1" applyFill="1" applyBorder="1" applyAlignment="1" applyProtection="1">
      <alignment horizontal="right" vertical="center"/>
      <protection locked="0"/>
    </xf>
    <xf numFmtId="0" fontId="6" fillId="7" borderId="14" xfId="0" applyFont="1" applyFill="1" applyBorder="1" applyAlignment="1">
      <alignment horizontal="right"/>
    </xf>
    <xf numFmtId="3" fontId="7" fillId="7" borderId="24" xfId="0" applyNumberFormat="1" applyFont="1" applyFill="1" applyBorder="1" applyAlignment="1">
      <alignment horizontal="right" vertical="top" wrapText="1"/>
    </xf>
    <xf numFmtId="3" fontId="7" fillId="7" borderId="24" xfId="0" applyNumberFormat="1" applyFont="1" applyFill="1" applyBorder="1" applyAlignment="1">
      <alignment horizontal="right"/>
    </xf>
    <xf numFmtId="3" fontId="7" fillId="7" borderId="24" xfId="0" applyNumberFormat="1" applyFont="1" applyFill="1" applyBorder="1" applyAlignment="1">
      <alignment horizontal="right" vertical="center" wrapText="1"/>
    </xf>
    <xf numFmtId="3" fontId="7" fillId="7" borderId="19" xfId="0" applyNumberFormat="1" applyFont="1" applyFill="1" applyBorder="1" applyAlignment="1">
      <alignment horizontal="right" vertical="center" wrapText="1"/>
    </xf>
    <xf numFmtId="3" fontId="7" fillId="7" borderId="17" xfId="0" applyNumberFormat="1" applyFont="1" applyFill="1" applyBorder="1" applyAlignment="1" applyProtection="1">
      <alignment horizontal="right"/>
      <protection locked="0"/>
    </xf>
    <xf numFmtId="3" fontId="7" fillId="7" borderId="10" xfId="0" applyNumberFormat="1" applyFont="1" applyFill="1" applyBorder="1" applyAlignment="1">
      <alignment horizontal="right" vertical="center" wrapText="1"/>
    </xf>
    <xf numFmtId="3" fontId="7" fillId="7" borderId="10" xfId="0" applyNumberFormat="1" applyFont="1" applyFill="1" applyBorder="1" applyAlignment="1">
      <alignment horizontal="right"/>
    </xf>
    <xf numFmtId="3" fontId="10" fillId="21" borderId="25" xfId="0" applyNumberFormat="1" applyFont="1" applyFill="1" applyBorder="1" applyAlignment="1" applyProtection="1">
      <alignment horizontal="center" vertical="center"/>
      <protection locked="0"/>
    </xf>
    <xf numFmtId="3" fontId="10" fillId="21" borderId="26" xfId="0" applyNumberFormat="1" applyFont="1" applyFill="1" applyBorder="1" applyAlignment="1" applyProtection="1">
      <alignment horizontal="center" vertical="center"/>
      <protection locked="0"/>
    </xf>
    <xf numFmtId="3" fontId="10" fillId="21" borderId="27" xfId="0" applyNumberFormat="1" applyFont="1" applyFill="1" applyBorder="1" applyAlignment="1" applyProtection="1">
      <alignment horizontal="center" vertical="center"/>
      <protection locked="0"/>
    </xf>
    <xf numFmtId="0" fontId="8" fillId="0" borderId="13" xfId="0" applyFont="1" applyBorder="1" applyAlignment="1">
      <alignment vertical="top" wrapText="1"/>
    </xf>
    <xf numFmtId="0" fontId="44" fillId="0" borderId="13" xfId="0" applyFont="1" applyBorder="1" applyAlignment="1">
      <alignment vertical="top"/>
    </xf>
  </cellXfs>
  <cellStyles count="5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Normal 2" xfId="53"/>
    <cellStyle name="Normal_Feuil1" xfId="54"/>
    <cellStyle name="Normal_Feuil4" xfId="55"/>
    <cellStyle name="Normal_Maquette à contrôler" xfId="56"/>
    <cellStyle name="Normal_Maquette à saisir" xfId="57"/>
    <cellStyle name="Normal_POPULATION_CAL" xfId="58"/>
    <cellStyle name="Normal_premier accueil ML_dep_2010" xfId="59"/>
    <cellStyle name="Percent" xfId="60"/>
    <cellStyle name="Satisfaisant" xfId="61"/>
    <cellStyle name="Sortie" xfId="62"/>
    <cellStyle name="Texte explicatif" xfId="63"/>
    <cellStyle name="Titre" xfId="64"/>
    <cellStyle name="Titre 1" xfId="65"/>
    <cellStyle name="Titre 2" xfId="66"/>
    <cellStyle name="Titre 3" xfId="67"/>
    <cellStyle name="Titre 4" xfId="68"/>
    <cellStyle name="Total" xfId="69"/>
    <cellStyle name="Vérification"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0</xdr:col>
      <xdr:colOff>0</xdr:colOff>
      <xdr:row>2</xdr:row>
      <xdr:rowOff>0</xdr:rowOff>
    </xdr:to>
    <xdr:sp>
      <xdr:nvSpPr>
        <xdr:cNvPr id="1" name="Oval 3"/>
        <xdr:cNvSpPr>
          <a:spLocks/>
        </xdr:cNvSpPr>
      </xdr:nvSpPr>
      <xdr:spPr>
        <a:xfrm>
          <a:off x="0" y="142875"/>
          <a:ext cx="0" cy="2286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9525</xdr:colOff>
      <xdr:row>1</xdr:row>
      <xdr:rowOff>19050</xdr:rowOff>
    </xdr:from>
    <xdr:to>
      <xdr:col>0</xdr:col>
      <xdr:colOff>257175</xdr:colOff>
      <xdr:row>1</xdr:row>
      <xdr:rowOff>219075</xdr:rowOff>
    </xdr:to>
    <xdr:sp>
      <xdr:nvSpPr>
        <xdr:cNvPr id="2" name="Oval 8"/>
        <xdr:cNvSpPr>
          <a:spLocks noChangeAspect="1"/>
        </xdr:cNvSpPr>
      </xdr:nvSpPr>
      <xdr:spPr>
        <a:xfrm>
          <a:off x="9525" y="161925"/>
          <a:ext cx="247650" cy="2000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a:t>
          </a:r>
        </a:p>
      </xdr:txBody>
    </xdr:sp>
    <xdr:clientData/>
  </xdr:twoCellAnchor>
  <xdr:twoCellAnchor>
    <xdr:from>
      <xdr:col>1</xdr:col>
      <xdr:colOff>0</xdr:colOff>
      <xdr:row>257</xdr:row>
      <xdr:rowOff>0</xdr:rowOff>
    </xdr:from>
    <xdr:to>
      <xdr:col>1</xdr:col>
      <xdr:colOff>0</xdr:colOff>
      <xdr:row>257</xdr:row>
      <xdr:rowOff>0</xdr:rowOff>
    </xdr:to>
    <xdr:sp>
      <xdr:nvSpPr>
        <xdr:cNvPr id="3" name="Oval 60"/>
        <xdr:cNvSpPr>
          <a:spLocks/>
        </xdr:cNvSpPr>
      </xdr:nvSpPr>
      <xdr:spPr>
        <a:xfrm>
          <a:off x="4276725" y="485203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257</xdr:row>
      <xdr:rowOff>0</xdr:rowOff>
    </xdr:from>
    <xdr:to>
      <xdr:col>1</xdr:col>
      <xdr:colOff>0</xdr:colOff>
      <xdr:row>257</xdr:row>
      <xdr:rowOff>0</xdr:rowOff>
    </xdr:to>
    <xdr:sp>
      <xdr:nvSpPr>
        <xdr:cNvPr id="4" name="Oval 61"/>
        <xdr:cNvSpPr>
          <a:spLocks/>
        </xdr:cNvSpPr>
      </xdr:nvSpPr>
      <xdr:spPr>
        <a:xfrm>
          <a:off x="4276725" y="485203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5" name="Oval 67"/>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6" name="Oval 68"/>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7" name="Oval 69"/>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8" name="Oval 70"/>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0</xdr:colOff>
      <xdr:row>256</xdr:row>
      <xdr:rowOff>0</xdr:rowOff>
    </xdr:from>
    <xdr:to>
      <xdr:col>0</xdr:col>
      <xdr:colOff>0</xdr:colOff>
      <xdr:row>256</xdr:row>
      <xdr:rowOff>0</xdr:rowOff>
    </xdr:to>
    <xdr:sp>
      <xdr:nvSpPr>
        <xdr:cNvPr id="9" name="Oval 76"/>
        <xdr:cNvSpPr>
          <a:spLocks/>
        </xdr:cNvSpPr>
      </xdr:nvSpPr>
      <xdr:spPr>
        <a:xfrm>
          <a:off x="0" y="4837747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257</xdr:row>
      <xdr:rowOff>0</xdr:rowOff>
    </xdr:from>
    <xdr:to>
      <xdr:col>1</xdr:col>
      <xdr:colOff>0</xdr:colOff>
      <xdr:row>257</xdr:row>
      <xdr:rowOff>0</xdr:rowOff>
    </xdr:to>
    <xdr:sp>
      <xdr:nvSpPr>
        <xdr:cNvPr id="10" name="Oval 760"/>
        <xdr:cNvSpPr>
          <a:spLocks/>
        </xdr:cNvSpPr>
      </xdr:nvSpPr>
      <xdr:spPr>
        <a:xfrm>
          <a:off x="4276725" y="485203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257</xdr:row>
      <xdr:rowOff>0</xdr:rowOff>
    </xdr:from>
    <xdr:to>
      <xdr:col>1</xdr:col>
      <xdr:colOff>0</xdr:colOff>
      <xdr:row>257</xdr:row>
      <xdr:rowOff>0</xdr:rowOff>
    </xdr:to>
    <xdr:sp>
      <xdr:nvSpPr>
        <xdr:cNvPr id="11" name="Oval 761"/>
        <xdr:cNvSpPr>
          <a:spLocks/>
        </xdr:cNvSpPr>
      </xdr:nvSpPr>
      <xdr:spPr>
        <a:xfrm>
          <a:off x="4276725" y="485203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2" name="Oval 762"/>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3" name="Oval 763"/>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4" name="Oval 764"/>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5" name="Oval 765"/>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257</xdr:row>
      <xdr:rowOff>0</xdr:rowOff>
    </xdr:from>
    <xdr:to>
      <xdr:col>1</xdr:col>
      <xdr:colOff>0</xdr:colOff>
      <xdr:row>257</xdr:row>
      <xdr:rowOff>0</xdr:rowOff>
    </xdr:to>
    <xdr:sp>
      <xdr:nvSpPr>
        <xdr:cNvPr id="16" name="Oval 766"/>
        <xdr:cNvSpPr>
          <a:spLocks/>
        </xdr:cNvSpPr>
      </xdr:nvSpPr>
      <xdr:spPr>
        <a:xfrm>
          <a:off x="4276725" y="485203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257</xdr:row>
      <xdr:rowOff>0</xdr:rowOff>
    </xdr:from>
    <xdr:to>
      <xdr:col>1</xdr:col>
      <xdr:colOff>0</xdr:colOff>
      <xdr:row>257</xdr:row>
      <xdr:rowOff>0</xdr:rowOff>
    </xdr:to>
    <xdr:sp>
      <xdr:nvSpPr>
        <xdr:cNvPr id="17" name="Oval 767"/>
        <xdr:cNvSpPr>
          <a:spLocks/>
        </xdr:cNvSpPr>
      </xdr:nvSpPr>
      <xdr:spPr>
        <a:xfrm>
          <a:off x="4276725" y="4852035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8" name="Oval 768"/>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19" name="Oval 769"/>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20" name="Oval 770"/>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0</xdr:row>
      <xdr:rowOff>0</xdr:rowOff>
    </xdr:from>
    <xdr:to>
      <xdr:col>1</xdr:col>
      <xdr:colOff>0</xdr:colOff>
      <xdr:row>0</xdr:row>
      <xdr:rowOff>0</xdr:rowOff>
    </xdr:to>
    <xdr:sp>
      <xdr:nvSpPr>
        <xdr:cNvPr id="21" name="Oval 771"/>
        <xdr:cNvSpPr>
          <a:spLocks/>
        </xdr:cNvSpPr>
      </xdr:nvSpPr>
      <xdr:spPr>
        <a:xfrm>
          <a:off x="4276725" y="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9525</xdr:colOff>
      <xdr:row>147</xdr:row>
      <xdr:rowOff>0</xdr:rowOff>
    </xdr:from>
    <xdr:to>
      <xdr:col>0</xdr:col>
      <xdr:colOff>304800</xdr:colOff>
      <xdr:row>148</xdr:row>
      <xdr:rowOff>76200</xdr:rowOff>
    </xdr:to>
    <xdr:sp>
      <xdr:nvSpPr>
        <xdr:cNvPr id="22" name="Oval 1069"/>
        <xdr:cNvSpPr>
          <a:spLocks noChangeAspect="1"/>
        </xdr:cNvSpPr>
      </xdr:nvSpPr>
      <xdr:spPr>
        <a:xfrm>
          <a:off x="9525" y="26546175"/>
          <a:ext cx="295275" cy="2762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10</a:t>
          </a:r>
        </a:p>
      </xdr:txBody>
    </xdr:sp>
    <xdr:clientData/>
  </xdr:twoCellAnchor>
  <xdr:twoCellAnchor>
    <xdr:from>
      <xdr:col>1</xdr:col>
      <xdr:colOff>0</xdr:colOff>
      <xdr:row>298</xdr:row>
      <xdr:rowOff>0</xdr:rowOff>
    </xdr:from>
    <xdr:to>
      <xdr:col>1</xdr:col>
      <xdr:colOff>0</xdr:colOff>
      <xdr:row>298</xdr:row>
      <xdr:rowOff>0</xdr:rowOff>
    </xdr:to>
    <xdr:sp>
      <xdr:nvSpPr>
        <xdr:cNvPr id="23" name="Oval 1078"/>
        <xdr:cNvSpPr>
          <a:spLocks/>
        </xdr:cNvSpPr>
      </xdr:nvSpPr>
      <xdr:spPr>
        <a:xfrm>
          <a:off x="4276725" y="558546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298</xdr:row>
      <xdr:rowOff>0</xdr:rowOff>
    </xdr:from>
    <xdr:to>
      <xdr:col>1</xdr:col>
      <xdr:colOff>0</xdr:colOff>
      <xdr:row>298</xdr:row>
      <xdr:rowOff>0</xdr:rowOff>
    </xdr:to>
    <xdr:sp>
      <xdr:nvSpPr>
        <xdr:cNvPr id="24" name="Oval 1079"/>
        <xdr:cNvSpPr>
          <a:spLocks/>
        </xdr:cNvSpPr>
      </xdr:nvSpPr>
      <xdr:spPr>
        <a:xfrm>
          <a:off x="4276725" y="558546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298</xdr:row>
      <xdr:rowOff>0</xdr:rowOff>
    </xdr:from>
    <xdr:to>
      <xdr:col>1</xdr:col>
      <xdr:colOff>0</xdr:colOff>
      <xdr:row>298</xdr:row>
      <xdr:rowOff>0</xdr:rowOff>
    </xdr:to>
    <xdr:sp>
      <xdr:nvSpPr>
        <xdr:cNvPr id="25" name="Oval 1080"/>
        <xdr:cNvSpPr>
          <a:spLocks/>
        </xdr:cNvSpPr>
      </xdr:nvSpPr>
      <xdr:spPr>
        <a:xfrm>
          <a:off x="4276725" y="558546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298</xdr:row>
      <xdr:rowOff>0</xdr:rowOff>
    </xdr:from>
    <xdr:to>
      <xdr:col>1</xdr:col>
      <xdr:colOff>0</xdr:colOff>
      <xdr:row>298</xdr:row>
      <xdr:rowOff>0</xdr:rowOff>
    </xdr:to>
    <xdr:sp>
      <xdr:nvSpPr>
        <xdr:cNvPr id="26" name="Oval 1081"/>
        <xdr:cNvSpPr>
          <a:spLocks/>
        </xdr:cNvSpPr>
      </xdr:nvSpPr>
      <xdr:spPr>
        <a:xfrm>
          <a:off x="4276725" y="558546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298</xdr:row>
      <xdr:rowOff>0</xdr:rowOff>
    </xdr:from>
    <xdr:to>
      <xdr:col>1</xdr:col>
      <xdr:colOff>0</xdr:colOff>
      <xdr:row>298</xdr:row>
      <xdr:rowOff>0</xdr:rowOff>
    </xdr:to>
    <xdr:sp>
      <xdr:nvSpPr>
        <xdr:cNvPr id="27" name="Oval 1082"/>
        <xdr:cNvSpPr>
          <a:spLocks/>
        </xdr:cNvSpPr>
      </xdr:nvSpPr>
      <xdr:spPr>
        <a:xfrm>
          <a:off x="4276725" y="558546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298</xdr:row>
      <xdr:rowOff>0</xdr:rowOff>
    </xdr:from>
    <xdr:to>
      <xdr:col>1</xdr:col>
      <xdr:colOff>0</xdr:colOff>
      <xdr:row>298</xdr:row>
      <xdr:rowOff>0</xdr:rowOff>
    </xdr:to>
    <xdr:sp>
      <xdr:nvSpPr>
        <xdr:cNvPr id="28" name="Oval 1083"/>
        <xdr:cNvSpPr>
          <a:spLocks/>
        </xdr:cNvSpPr>
      </xdr:nvSpPr>
      <xdr:spPr>
        <a:xfrm>
          <a:off x="4276725" y="55854600"/>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372</xdr:row>
      <xdr:rowOff>0</xdr:rowOff>
    </xdr:from>
    <xdr:to>
      <xdr:col>1</xdr:col>
      <xdr:colOff>0</xdr:colOff>
      <xdr:row>372</xdr:row>
      <xdr:rowOff>0</xdr:rowOff>
    </xdr:to>
    <xdr:sp>
      <xdr:nvSpPr>
        <xdr:cNvPr id="29" name="Oval 1087"/>
        <xdr:cNvSpPr>
          <a:spLocks/>
        </xdr:cNvSpPr>
      </xdr:nvSpPr>
      <xdr:spPr>
        <a:xfrm>
          <a:off x="4276725" y="694277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372</xdr:row>
      <xdr:rowOff>0</xdr:rowOff>
    </xdr:from>
    <xdr:to>
      <xdr:col>1</xdr:col>
      <xdr:colOff>0</xdr:colOff>
      <xdr:row>372</xdr:row>
      <xdr:rowOff>0</xdr:rowOff>
    </xdr:to>
    <xdr:sp>
      <xdr:nvSpPr>
        <xdr:cNvPr id="30" name="Oval 1088"/>
        <xdr:cNvSpPr>
          <a:spLocks/>
        </xdr:cNvSpPr>
      </xdr:nvSpPr>
      <xdr:spPr>
        <a:xfrm>
          <a:off x="4276725" y="694277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372</xdr:row>
      <xdr:rowOff>0</xdr:rowOff>
    </xdr:from>
    <xdr:to>
      <xdr:col>1</xdr:col>
      <xdr:colOff>0</xdr:colOff>
      <xdr:row>372</xdr:row>
      <xdr:rowOff>0</xdr:rowOff>
    </xdr:to>
    <xdr:sp>
      <xdr:nvSpPr>
        <xdr:cNvPr id="31" name="Oval 1089"/>
        <xdr:cNvSpPr>
          <a:spLocks/>
        </xdr:cNvSpPr>
      </xdr:nvSpPr>
      <xdr:spPr>
        <a:xfrm>
          <a:off x="4276725" y="694277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372</xdr:row>
      <xdr:rowOff>0</xdr:rowOff>
    </xdr:from>
    <xdr:to>
      <xdr:col>1</xdr:col>
      <xdr:colOff>0</xdr:colOff>
      <xdr:row>372</xdr:row>
      <xdr:rowOff>0</xdr:rowOff>
    </xdr:to>
    <xdr:sp>
      <xdr:nvSpPr>
        <xdr:cNvPr id="32" name="Oval 1090"/>
        <xdr:cNvSpPr>
          <a:spLocks/>
        </xdr:cNvSpPr>
      </xdr:nvSpPr>
      <xdr:spPr>
        <a:xfrm>
          <a:off x="4276725" y="694277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372</xdr:row>
      <xdr:rowOff>0</xdr:rowOff>
    </xdr:from>
    <xdr:to>
      <xdr:col>1</xdr:col>
      <xdr:colOff>0</xdr:colOff>
      <xdr:row>372</xdr:row>
      <xdr:rowOff>0</xdr:rowOff>
    </xdr:to>
    <xdr:sp>
      <xdr:nvSpPr>
        <xdr:cNvPr id="33" name="Oval 1091"/>
        <xdr:cNvSpPr>
          <a:spLocks/>
        </xdr:cNvSpPr>
      </xdr:nvSpPr>
      <xdr:spPr>
        <a:xfrm>
          <a:off x="4276725" y="694277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1</xdr:col>
      <xdr:colOff>0</xdr:colOff>
      <xdr:row>372</xdr:row>
      <xdr:rowOff>0</xdr:rowOff>
    </xdr:from>
    <xdr:to>
      <xdr:col>1</xdr:col>
      <xdr:colOff>0</xdr:colOff>
      <xdr:row>372</xdr:row>
      <xdr:rowOff>0</xdr:rowOff>
    </xdr:to>
    <xdr:sp>
      <xdr:nvSpPr>
        <xdr:cNvPr id="34" name="Oval 1092"/>
        <xdr:cNvSpPr>
          <a:spLocks/>
        </xdr:cNvSpPr>
      </xdr:nvSpPr>
      <xdr:spPr>
        <a:xfrm>
          <a:off x="4276725" y="69427725"/>
          <a:ext cx="0" cy="0"/>
        </a:xfrm>
        <a:prstGeom prst="ellips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Helv"/>
              <a:ea typeface="Helv"/>
              <a:cs typeface="Helv"/>
            </a:rPr>
            <a:t/>
          </a:r>
        </a:p>
      </xdr:txBody>
    </xdr:sp>
    <xdr:clientData/>
  </xdr:twoCellAnchor>
  <xdr:twoCellAnchor>
    <xdr:from>
      <xdr:col>0</xdr:col>
      <xdr:colOff>9525</xdr:colOff>
      <xdr:row>181</xdr:row>
      <xdr:rowOff>0</xdr:rowOff>
    </xdr:from>
    <xdr:to>
      <xdr:col>0</xdr:col>
      <xdr:colOff>304800</xdr:colOff>
      <xdr:row>182</xdr:row>
      <xdr:rowOff>76200</xdr:rowOff>
    </xdr:to>
    <xdr:sp>
      <xdr:nvSpPr>
        <xdr:cNvPr id="35" name="Oval 1094"/>
        <xdr:cNvSpPr>
          <a:spLocks noChangeAspect="1"/>
        </xdr:cNvSpPr>
      </xdr:nvSpPr>
      <xdr:spPr>
        <a:xfrm>
          <a:off x="9525" y="32632650"/>
          <a:ext cx="295275" cy="2762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11</a:t>
          </a:r>
        </a:p>
      </xdr:txBody>
    </xdr:sp>
    <xdr:clientData/>
  </xdr:twoCellAnchor>
  <xdr:twoCellAnchor>
    <xdr:from>
      <xdr:col>0</xdr:col>
      <xdr:colOff>9525</xdr:colOff>
      <xdr:row>19</xdr:row>
      <xdr:rowOff>19050</xdr:rowOff>
    </xdr:from>
    <xdr:to>
      <xdr:col>0</xdr:col>
      <xdr:colOff>257175</xdr:colOff>
      <xdr:row>19</xdr:row>
      <xdr:rowOff>257175</xdr:rowOff>
    </xdr:to>
    <xdr:sp>
      <xdr:nvSpPr>
        <xdr:cNvPr id="36" name="Oval 8"/>
        <xdr:cNvSpPr>
          <a:spLocks noChangeAspect="1"/>
        </xdr:cNvSpPr>
      </xdr:nvSpPr>
      <xdr:spPr>
        <a:xfrm>
          <a:off x="9525" y="3781425"/>
          <a:ext cx="247650"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2</a:t>
          </a:r>
        </a:p>
      </xdr:txBody>
    </xdr:sp>
    <xdr:clientData/>
  </xdr:twoCellAnchor>
  <xdr:twoCellAnchor>
    <xdr:from>
      <xdr:col>0</xdr:col>
      <xdr:colOff>9525</xdr:colOff>
      <xdr:row>30</xdr:row>
      <xdr:rowOff>9525</xdr:rowOff>
    </xdr:from>
    <xdr:to>
      <xdr:col>0</xdr:col>
      <xdr:colOff>266700</xdr:colOff>
      <xdr:row>31</xdr:row>
      <xdr:rowOff>19050</xdr:rowOff>
    </xdr:to>
    <xdr:sp>
      <xdr:nvSpPr>
        <xdr:cNvPr id="37" name="Oval 8"/>
        <xdr:cNvSpPr>
          <a:spLocks noChangeAspect="1"/>
        </xdr:cNvSpPr>
      </xdr:nvSpPr>
      <xdr:spPr>
        <a:xfrm>
          <a:off x="9525" y="6238875"/>
          <a:ext cx="257175"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3</a:t>
          </a:r>
        </a:p>
      </xdr:txBody>
    </xdr:sp>
    <xdr:clientData/>
  </xdr:twoCellAnchor>
  <xdr:twoCellAnchor>
    <xdr:from>
      <xdr:col>0</xdr:col>
      <xdr:colOff>9525</xdr:colOff>
      <xdr:row>54</xdr:row>
      <xdr:rowOff>0</xdr:rowOff>
    </xdr:from>
    <xdr:to>
      <xdr:col>0</xdr:col>
      <xdr:colOff>266700</xdr:colOff>
      <xdr:row>55</xdr:row>
      <xdr:rowOff>9525</xdr:rowOff>
    </xdr:to>
    <xdr:sp>
      <xdr:nvSpPr>
        <xdr:cNvPr id="38" name="Oval 8"/>
        <xdr:cNvSpPr>
          <a:spLocks noChangeAspect="1"/>
        </xdr:cNvSpPr>
      </xdr:nvSpPr>
      <xdr:spPr>
        <a:xfrm>
          <a:off x="9525" y="10039350"/>
          <a:ext cx="257175"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4</a:t>
          </a:r>
        </a:p>
      </xdr:txBody>
    </xdr:sp>
    <xdr:clientData/>
  </xdr:twoCellAnchor>
  <xdr:twoCellAnchor>
    <xdr:from>
      <xdr:col>0</xdr:col>
      <xdr:colOff>9525</xdr:colOff>
      <xdr:row>63</xdr:row>
      <xdr:rowOff>0</xdr:rowOff>
    </xdr:from>
    <xdr:to>
      <xdr:col>0</xdr:col>
      <xdr:colOff>266700</xdr:colOff>
      <xdr:row>64</xdr:row>
      <xdr:rowOff>9525</xdr:rowOff>
    </xdr:to>
    <xdr:sp>
      <xdr:nvSpPr>
        <xdr:cNvPr id="39" name="Oval 8"/>
        <xdr:cNvSpPr>
          <a:spLocks noChangeAspect="1"/>
        </xdr:cNvSpPr>
      </xdr:nvSpPr>
      <xdr:spPr>
        <a:xfrm>
          <a:off x="9525" y="11553825"/>
          <a:ext cx="257175"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5</a:t>
          </a:r>
        </a:p>
      </xdr:txBody>
    </xdr:sp>
    <xdr:clientData/>
  </xdr:twoCellAnchor>
  <xdr:twoCellAnchor>
    <xdr:from>
      <xdr:col>0</xdr:col>
      <xdr:colOff>9525</xdr:colOff>
      <xdr:row>77</xdr:row>
      <xdr:rowOff>0</xdr:rowOff>
    </xdr:from>
    <xdr:to>
      <xdr:col>0</xdr:col>
      <xdr:colOff>266700</xdr:colOff>
      <xdr:row>78</xdr:row>
      <xdr:rowOff>9525</xdr:rowOff>
    </xdr:to>
    <xdr:sp>
      <xdr:nvSpPr>
        <xdr:cNvPr id="40" name="Oval 8"/>
        <xdr:cNvSpPr>
          <a:spLocks noChangeAspect="1"/>
        </xdr:cNvSpPr>
      </xdr:nvSpPr>
      <xdr:spPr>
        <a:xfrm>
          <a:off x="9525" y="14192250"/>
          <a:ext cx="257175"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6</a:t>
          </a:r>
        </a:p>
      </xdr:txBody>
    </xdr:sp>
    <xdr:clientData/>
  </xdr:twoCellAnchor>
  <xdr:twoCellAnchor>
    <xdr:from>
      <xdr:col>0</xdr:col>
      <xdr:colOff>9525</xdr:colOff>
      <xdr:row>91</xdr:row>
      <xdr:rowOff>19050</xdr:rowOff>
    </xdr:from>
    <xdr:to>
      <xdr:col>0</xdr:col>
      <xdr:colOff>266700</xdr:colOff>
      <xdr:row>92</xdr:row>
      <xdr:rowOff>57150</xdr:rowOff>
    </xdr:to>
    <xdr:sp>
      <xdr:nvSpPr>
        <xdr:cNvPr id="41" name="Oval 8"/>
        <xdr:cNvSpPr>
          <a:spLocks noChangeAspect="1"/>
        </xdr:cNvSpPr>
      </xdr:nvSpPr>
      <xdr:spPr>
        <a:xfrm>
          <a:off x="9525" y="16525875"/>
          <a:ext cx="257175"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7</a:t>
          </a:r>
        </a:p>
      </xdr:txBody>
    </xdr:sp>
    <xdr:clientData/>
  </xdr:twoCellAnchor>
  <xdr:twoCellAnchor>
    <xdr:from>
      <xdr:col>0</xdr:col>
      <xdr:colOff>9525</xdr:colOff>
      <xdr:row>113</xdr:row>
      <xdr:rowOff>9525</xdr:rowOff>
    </xdr:from>
    <xdr:to>
      <xdr:col>0</xdr:col>
      <xdr:colOff>266700</xdr:colOff>
      <xdr:row>114</xdr:row>
      <xdr:rowOff>47625</xdr:rowOff>
    </xdr:to>
    <xdr:sp>
      <xdr:nvSpPr>
        <xdr:cNvPr id="42" name="Oval 8"/>
        <xdr:cNvSpPr>
          <a:spLocks noChangeAspect="1"/>
        </xdr:cNvSpPr>
      </xdr:nvSpPr>
      <xdr:spPr>
        <a:xfrm>
          <a:off x="9525" y="20173950"/>
          <a:ext cx="257175" cy="285750"/>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8</a:t>
          </a:r>
        </a:p>
      </xdr:txBody>
    </xdr:sp>
    <xdr:clientData/>
  </xdr:twoCellAnchor>
  <xdr:twoCellAnchor>
    <xdr:from>
      <xdr:col>0</xdr:col>
      <xdr:colOff>9525</xdr:colOff>
      <xdr:row>126</xdr:row>
      <xdr:rowOff>9525</xdr:rowOff>
    </xdr:from>
    <xdr:to>
      <xdr:col>0</xdr:col>
      <xdr:colOff>266700</xdr:colOff>
      <xdr:row>127</xdr:row>
      <xdr:rowOff>47625</xdr:rowOff>
    </xdr:to>
    <xdr:sp>
      <xdr:nvSpPr>
        <xdr:cNvPr id="43" name="Oval 8"/>
        <xdr:cNvSpPr>
          <a:spLocks noChangeAspect="1"/>
        </xdr:cNvSpPr>
      </xdr:nvSpPr>
      <xdr:spPr>
        <a:xfrm>
          <a:off x="9525" y="22736175"/>
          <a:ext cx="257175"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9</a:t>
          </a:r>
        </a:p>
      </xdr:txBody>
    </xdr:sp>
    <xdr:clientData/>
  </xdr:twoCellAnchor>
  <xdr:twoCellAnchor>
    <xdr:from>
      <xdr:col>0</xdr:col>
      <xdr:colOff>9525</xdr:colOff>
      <xdr:row>208</xdr:row>
      <xdr:rowOff>0</xdr:rowOff>
    </xdr:from>
    <xdr:to>
      <xdr:col>0</xdr:col>
      <xdr:colOff>304800</xdr:colOff>
      <xdr:row>209</xdr:row>
      <xdr:rowOff>76200</xdr:rowOff>
    </xdr:to>
    <xdr:sp>
      <xdr:nvSpPr>
        <xdr:cNvPr id="44" name="Oval 1094"/>
        <xdr:cNvSpPr>
          <a:spLocks noChangeAspect="1"/>
        </xdr:cNvSpPr>
      </xdr:nvSpPr>
      <xdr:spPr>
        <a:xfrm>
          <a:off x="9525" y="38661975"/>
          <a:ext cx="295275" cy="2762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12</a:t>
          </a:r>
        </a:p>
      </xdr:txBody>
    </xdr:sp>
    <xdr:clientData/>
  </xdr:twoCellAnchor>
  <xdr:twoCellAnchor>
    <xdr:from>
      <xdr:col>0</xdr:col>
      <xdr:colOff>9525</xdr:colOff>
      <xdr:row>275</xdr:row>
      <xdr:rowOff>9525</xdr:rowOff>
    </xdr:from>
    <xdr:to>
      <xdr:col>0</xdr:col>
      <xdr:colOff>304800</xdr:colOff>
      <xdr:row>276</xdr:row>
      <xdr:rowOff>85725</xdr:rowOff>
    </xdr:to>
    <xdr:sp>
      <xdr:nvSpPr>
        <xdr:cNvPr id="45" name="Oval 1094"/>
        <xdr:cNvSpPr>
          <a:spLocks noChangeAspect="1"/>
        </xdr:cNvSpPr>
      </xdr:nvSpPr>
      <xdr:spPr>
        <a:xfrm>
          <a:off x="9525" y="51796950"/>
          <a:ext cx="295275" cy="2762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14</a:t>
          </a:r>
        </a:p>
      </xdr:txBody>
    </xdr:sp>
    <xdr:clientData/>
  </xdr:twoCellAnchor>
  <xdr:twoCellAnchor>
    <xdr:from>
      <xdr:col>0</xdr:col>
      <xdr:colOff>9525</xdr:colOff>
      <xdr:row>300</xdr:row>
      <xdr:rowOff>0</xdr:rowOff>
    </xdr:from>
    <xdr:to>
      <xdr:col>0</xdr:col>
      <xdr:colOff>304800</xdr:colOff>
      <xdr:row>301</xdr:row>
      <xdr:rowOff>76200</xdr:rowOff>
    </xdr:to>
    <xdr:sp>
      <xdr:nvSpPr>
        <xdr:cNvPr id="46" name="Oval 1094"/>
        <xdr:cNvSpPr>
          <a:spLocks noChangeAspect="1"/>
        </xdr:cNvSpPr>
      </xdr:nvSpPr>
      <xdr:spPr>
        <a:xfrm>
          <a:off x="9525" y="56426100"/>
          <a:ext cx="295275" cy="2762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15</a:t>
          </a:r>
        </a:p>
      </xdr:txBody>
    </xdr:sp>
    <xdr:clientData/>
  </xdr:twoCellAnchor>
  <xdr:twoCellAnchor>
    <xdr:from>
      <xdr:col>0</xdr:col>
      <xdr:colOff>9525</xdr:colOff>
      <xdr:row>324</xdr:row>
      <xdr:rowOff>0</xdr:rowOff>
    </xdr:from>
    <xdr:to>
      <xdr:col>0</xdr:col>
      <xdr:colOff>304800</xdr:colOff>
      <xdr:row>325</xdr:row>
      <xdr:rowOff>76200</xdr:rowOff>
    </xdr:to>
    <xdr:sp>
      <xdr:nvSpPr>
        <xdr:cNvPr id="47" name="Oval 1094"/>
        <xdr:cNvSpPr>
          <a:spLocks noChangeAspect="1"/>
        </xdr:cNvSpPr>
      </xdr:nvSpPr>
      <xdr:spPr>
        <a:xfrm>
          <a:off x="9525" y="60531375"/>
          <a:ext cx="295275" cy="2762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16</a:t>
          </a:r>
        </a:p>
      </xdr:txBody>
    </xdr:sp>
    <xdr:clientData/>
  </xdr:twoCellAnchor>
  <xdr:twoCellAnchor>
    <xdr:from>
      <xdr:col>0</xdr:col>
      <xdr:colOff>9525</xdr:colOff>
      <xdr:row>350</xdr:row>
      <xdr:rowOff>9525</xdr:rowOff>
    </xdr:from>
    <xdr:to>
      <xdr:col>0</xdr:col>
      <xdr:colOff>304800</xdr:colOff>
      <xdr:row>351</xdr:row>
      <xdr:rowOff>85725</xdr:rowOff>
    </xdr:to>
    <xdr:sp>
      <xdr:nvSpPr>
        <xdr:cNvPr id="48" name="Oval 1094"/>
        <xdr:cNvSpPr>
          <a:spLocks noChangeAspect="1"/>
        </xdr:cNvSpPr>
      </xdr:nvSpPr>
      <xdr:spPr>
        <a:xfrm>
          <a:off x="9525" y="65389125"/>
          <a:ext cx="295275" cy="2762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17</a:t>
          </a:r>
        </a:p>
      </xdr:txBody>
    </xdr:sp>
    <xdr:clientData/>
  </xdr:twoCellAnchor>
  <xdr:twoCellAnchor>
    <xdr:from>
      <xdr:col>0</xdr:col>
      <xdr:colOff>9525</xdr:colOff>
      <xdr:row>234</xdr:row>
      <xdr:rowOff>0</xdr:rowOff>
    </xdr:from>
    <xdr:to>
      <xdr:col>0</xdr:col>
      <xdr:colOff>304800</xdr:colOff>
      <xdr:row>235</xdr:row>
      <xdr:rowOff>0</xdr:rowOff>
    </xdr:to>
    <xdr:sp>
      <xdr:nvSpPr>
        <xdr:cNvPr id="49" name="Oval 1094"/>
        <xdr:cNvSpPr>
          <a:spLocks noChangeAspect="1"/>
        </xdr:cNvSpPr>
      </xdr:nvSpPr>
      <xdr:spPr>
        <a:xfrm>
          <a:off x="9525" y="44310300"/>
          <a:ext cx="295275" cy="238125"/>
        </a:xfrm>
        <a:prstGeom prst="ellipse">
          <a:avLst/>
        </a:prstGeom>
        <a:solidFill>
          <a:srgbClr val="969696">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800" b="1" i="0" u="none" baseline="0">
              <a:solidFill>
                <a:srgbClr val="000000"/>
              </a:solidFill>
              <a:latin typeface="Helv"/>
              <a:ea typeface="Helv"/>
              <a:cs typeface="Helv"/>
            </a:rPr>
            <a:t>13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2"/>
  <dimension ref="A1:FA374"/>
  <sheetViews>
    <sheetView tabSelected="1" zoomScalePageLayoutView="0" workbookViewId="0" topLeftCell="A1">
      <selection activeCell="A1" sqref="A1"/>
    </sheetView>
  </sheetViews>
  <sheetFormatPr defaultColWidth="12" defaultRowHeight="10.5"/>
  <cols>
    <col min="1" max="1" width="74.83203125" style="12" customWidth="1"/>
    <col min="2" max="2" width="16.83203125" style="62" customWidth="1"/>
    <col min="3" max="4" width="16.83203125" style="16" customWidth="1"/>
    <col min="5" max="5" width="16.83203125" style="61" customWidth="1"/>
    <col min="6" max="8" width="16.83203125" style="16" customWidth="1"/>
    <col min="9" max="9" width="16.83203125" style="127" customWidth="1"/>
    <col min="10" max="10" width="20.66015625" style="16" customWidth="1"/>
    <col min="11" max="11" width="16.83203125" style="60" customWidth="1"/>
    <col min="12" max="15" width="16.83203125" style="1" customWidth="1"/>
    <col min="16" max="16" width="16.83203125" style="60" customWidth="1"/>
    <col min="17" max="19" width="16.83203125" style="1" customWidth="1"/>
    <col min="20" max="20" width="16.83203125" style="60" customWidth="1"/>
    <col min="21" max="24" width="16.83203125" style="1" customWidth="1"/>
    <col min="25" max="25" width="16.83203125" style="60" customWidth="1"/>
    <col min="26" max="29" width="16.83203125" style="1" customWidth="1"/>
    <col min="30" max="30" width="16.83203125" style="60" customWidth="1"/>
    <col min="31" max="36" width="16.83203125" style="1" customWidth="1"/>
    <col min="37" max="37" width="20.83203125" style="60" customWidth="1"/>
    <col min="38" max="41" width="16.83203125" style="1" customWidth="1"/>
    <col min="42" max="42" width="16.83203125" style="60" customWidth="1"/>
    <col min="43" max="44" width="16.83203125" style="1" customWidth="1"/>
    <col min="45" max="45" width="16.83203125" style="60" customWidth="1"/>
    <col min="46" max="48" width="16.83203125" style="1" customWidth="1"/>
    <col min="49" max="49" width="19.33203125" style="1" customWidth="1"/>
    <col min="50" max="50" width="16.83203125" style="60" customWidth="1"/>
    <col min="51" max="52" width="16.83203125" style="1" customWidth="1"/>
    <col min="53" max="53" width="16.83203125" style="60" customWidth="1"/>
    <col min="54" max="61" width="16.83203125" style="1" customWidth="1"/>
    <col min="62" max="62" width="23.5" style="60" customWidth="1"/>
    <col min="63" max="66" width="16.83203125" style="1" customWidth="1"/>
    <col min="67" max="67" width="19" style="1" customWidth="1"/>
    <col min="68" max="68" width="16.83203125" style="60" customWidth="1"/>
    <col min="69" max="71" width="16.83203125" style="1" customWidth="1"/>
    <col min="72" max="72" width="16.83203125" style="60" customWidth="1"/>
    <col min="73" max="73" width="19.5" style="1" customWidth="1"/>
    <col min="74" max="76" width="16.83203125" style="1" customWidth="1"/>
    <col min="77" max="77" width="16.83203125" style="60" customWidth="1"/>
    <col min="78" max="82" width="16.83203125" style="1" customWidth="1"/>
    <col min="83" max="83" width="16.83203125" style="60" customWidth="1"/>
    <col min="84" max="85" width="16.83203125" style="1" customWidth="1"/>
    <col min="86" max="86" width="19.66015625" style="60" customWidth="1"/>
    <col min="87" max="88" width="16.83203125" style="1" customWidth="1"/>
    <col min="89" max="89" width="16.83203125" style="60" customWidth="1"/>
    <col min="90" max="94" width="16.83203125" style="1" customWidth="1"/>
    <col min="95" max="95" width="16.83203125" style="60" customWidth="1"/>
    <col min="96" max="98" width="16.83203125" style="1" customWidth="1"/>
    <col min="99" max="99" width="19.83203125" style="60" customWidth="1"/>
    <col min="100" max="103" width="16.83203125" style="1" customWidth="1"/>
    <col min="104" max="104" width="16.83203125" style="60" customWidth="1"/>
    <col min="105" max="105" width="24.16015625" style="1" customWidth="1"/>
    <col min="106" max="107" width="16.83203125" style="1" customWidth="1"/>
    <col min="108" max="108" width="18.33203125" style="1" customWidth="1"/>
    <col min="109" max="110" width="16.83203125" style="1" customWidth="1"/>
    <col min="111" max="111" width="16.83203125" style="60" customWidth="1"/>
    <col min="112" max="119" width="16.83203125" style="1" customWidth="1"/>
    <col min="120" max="120" width="15.5" style="60" customWidth="1"/>
    <col min="121" max="121" width="16.83203125" style="60" customWidth="1"/>
    <col min="122" max="124" width="16.83203125" style="1" customWidth="1"/>
    <col min="125" max="125" width="16.83203125" style="60" customWidth="1"/>
    <col min="126" max="126" width="16.83203125" style="1" customWidth="1"/>
    <col min="127" max="16384" width="12" style="1" customWidth="1"/>
  </cols>
  <sheetData>
    <row r="1" spans="1:9" ht="11.25">
      <c r="A1" s="296"/>
      <c r="B1" s="296"/>
      <c r="E1" s="162"/>
      <c r="I1" s="16"/>
    </row>
    <row r="2" spans="1:8" ht="18" customHeight="1">
      <c r="A2" s="37" t="s">
        <v>70</v>
      </c>
      <c r="B2" s="162"/>
      <c r="F2" s="162"/>
      <c r="G2" s="162"/>
      <c r="H2" s="157"/>
    </row>
    <row r="3" spans="1:9" ht="10.5" customHeight="1">
      <c r="A3" s="53" t="s">
        <v>110</v>
      </c>
      <c r="B3" s="103"/>
      <c r="D3" s="368"/>
      <c r="E3" s="432"/>
      <c r="G3" s="368"/>
      <c r="H3" s="156"/>
      <c r="I3" s="162"/>
    </row>
    <row r="4" spans="1:7" ht="12.75" customHeight="1">
      <c r="A4" s="11" t="s">
        <v>366</v>
      </c>
      <c r="B4" s="168"/>
      <c r="C4" s="169"/>
      <c r="D4" s="169"/>
      <c r="E4" s="169"/>
      <c r="F4" s="162"/>
      <c r="G4" s="162"/>
    </row>
    <row r="5" spans="1:126" s="15" customFormat="1" ht="23.25" customHeight="1">
      <c r="A5" s="572"/>
      <c r="B5" s="571" t="s">
        <v>147</v>
      </c>
      <c r="C5" s="617" t="s">
        <v>148</v>
      </c>
      <c r="D5" s="618" t="s">
        <v>149</v>
      </c>
      <c r="E5" s="571" t="s">
        <v>150</v>
      </c>
      <c r="F5" s="617" t="s">
        <v>151</v>
      </c>
      <c r="G5" s="619" t="s">
        <v>152</v>
      </c>
      <c r="H5" s="619" t="s">
        <v>153</v>
      </c>
      <c r="I5" s="619" t="s">
        <v>154</v>
      </c>
      <c r="J5" s="618" t="s">
        <v>155</v>
      </c>
      <c r="K5" s="571" t="s">
        <v>156</v>
      </c>
      <c r="L5" s="617" t="s">
        <v>157</v>
      </c>
      <c r="M5" s="619" t="s">
        <v>158</v>
      </c>
      <c r="N5" s="619" t="s">
        <v>159</v>
      </c>
      <c r="O5" s="618" t="s">
        <v>160</v>
      </c>
      <c r="P5" s="571" t="s">
        <v>161</v>
      </c>
      <c r="Q5" s="617" t="s">
        <v>162</v>
      </c>
      <c r="R5" s="619" t="s">
        <v>163</v>
      </c>
      <c r="S5" s="618" t="s">
        <v>164</v>
      </c>
      <c r="T5" s="571" t="s">
        <v>165</v>
      </c>
      <c r="U5" s="617" t="s">
        <v>166</v>
      </c>
      <c r="V5" s="619" t="s">
        <v>167</v>
      </c>
      <c r="W5" s="619" t="s">
        <v>168</v>
      </c>
      <c r="X5" s="618" t="s">
        <v>169</v>
      </c>
      <c r="Y5" s="571" t="s">
        <v>170</v>
      </c>
      <c r="Z5" s="617" t="s">
        <v>171</v>
      </c>
      <c r="AA5" s="619" t="s">
        <v>172</v>
      </c>
      <c r="AB5" s="619" t="s">
        <v>173</v>
      </c>
      <c r="AC5" s="618" t="s">
        <v>174</v>
      </c>
      <c r="AD5" s="571" t="s">
        <v>175</v>
      </c>
      <c r="AE5" s="617" t="s">
        <v>176</v>
      </c>
      <c r="AF5" s="619" t="s">
        <v>177</v>
      </c>
      <c r="AG5" s="619" t="s">
        <v>178</v>
      </c>
      <c r="AH5" s="619" t="s">
        <v>179</v>
      </c>
      <c r="AI5" s="619" t="s">
        <v>180</v>
      </c>
      <c r="AJ5" s="618" t="s">
        <v>181</v>
      </c>
      <c r="AK5" s="571" t="s">
        <v>182</v>
      </c>
      <c r="AL5" s="617" t="s">
        <v>183</v>
      </c>
      <c r="AM5" s="619" t="s">
        <v>184</v>
      </c>
      <c r="AN5" s="619" t="s">
        <v>185</v>
      </c>
      <c r="AO5" s="618" t="s">
        <v>186</v>
      </c>
      <c r="AP5" s="571" t="s">
        <v>187</v>
      </c>
      <c r="AQ5" s="617" t="s">
        <v>188</v>
      </c>
      <c r="AR5" s="618" t="s">
        <v>189</v>
      </c>
      <c r="AS5" s="571" t="s">
        <v>190</v>
      </c>
      <c r="AT5" s="617" t="s">
        <v>191</v>
      </c>
      <c r="AU5" s="619" t="s">
        <v>192</v>
      </c>
      <c r="AV5" s="619" t="s">
        <v>193</v>
      </c>
      <c r="AW5" s="618" t="s">
        <v>194</v>
      </c>
      <c r="AX5" s="571" t="s">
        <v>195</v>
      </c>
      <c r="AY5" s="617" t="s">
        <v>196</v>
      </c>
      <c r="AZ5" s="618" t="s">
        <v>197</v>
      </c>
      <c r="BA5" s="571" t="s">
        <v>198</v>
      </c>
      <c r="BB5" s="617" t="s">
        <v>199</v>
      </c>
      <c r="BC5" s="619" t="s">
        <v>200</v>
      </c>
      <c r="BD5" s="619" t="s">
        <v>201</v>
      </c>
      <c r="BE5" s="619" t="s">
        <v>202</v>
      </c>
      <c r="BF5" s="619" t="s">
        <v>203</v>
      </c>
      <c r="BG5" s="619" t="s">
        <v>204</v>
      </c>
      <c r="BH5" s="619" t="s">
        <v>205</v>
      </c>
      <c r="BI5" s="618" t="s">
        <v>206</v>
      </c>
      <c r="BJ5" s="571" t="s">
        <v>207</v>
      </c>
      <c r="BK5" s="617" t="s">
        <v>208</v>
      </c>
      <c r="BL5" s="619" t="s">
        <v>209</v>
      </c>
      <c r="BM5" s="619" t="s">
        <v>210</v>
      </c>
      <c r="BN5" s="619" t="s">
        <v>211</v>
      </c>
      <c r="BO5" s="618" t="s">
        <v>212</v>
      </c>
      <c r="BP5" s="571" t="s">
        <v>213</v>
      </c>
      <c r="BQ5" s="617" t="s">
        <v>214</v>
      </c>
      <c r="BR5" s="619" t="s">
        <v>215</v>
      </c>
      <c r="BS5" s="618" t="s">
        <v>216</v>
      </c>
      <c r="BT5" s="571" t="s">
        <v>217</v>
      </c>
      <c r="BU5" s="617" t="s">
        <v>218</v>
      </c>
      <c r="BV5" s="619" t="s">
        <v>219</v>
      </c>
      <c r="BW5" s="619" t="s">
        <v>220</v>
      </c>
      <c r="BX5" s="618" t="s">
        <v>221</v>
      </c>
      <c r="BY5" s="571" t="s">
        <v>222</v>
      </c>
      <c r="BZ5" s="617" t="s">
        <v>223</v>
      </c>
      <c r="CA5" s="619" t="s">
        <v>224</v>
      </c>
      <c r="CB5" s="619" t="s">
        <v>225</v>
      </c>
      <c r="CC5" s="619" t="s">
        <v>226</v>
      </c>
      <c r="CD5" s="619" t="s">
        <v>227</v>
      </c>
      <c r="CE5" s="619" t="s">
        <v>228</v>
      </c>
      <c r="CF5" s="619" t="s">
        <v>229</v>
      </c>
      <c r="CG5" s="618" t="s">
        <v>230</v>
      </c>
      <c r="CH5" s="571" t="s">
        <v>231</v>
      </c>
      <c r="CI5" s="617" t="s">
        <v>232</v>
      </c>
      <c r="CJ5" s="618" t="s">
        <v>233</v>
      </c>
      <c r="CK5" s="571" t="s">
        <v>234</v>
      </c>
      <c r="CL5" s="617" t="s">
        <v>235</v>
      </c>
      <c r="CM5" s="619" t="s">
        <v>236</v>
      </c>
      <c r="CN5" s="619" t="s">
        <v>237</v>
      </c>
      <c r="CO5" s="619" t="s">
        <v>238</v>
      </c>
      <c r="CP5" s="618" t="s">
        <v>239</v>
      </c>
      <c r="CQ5" s="571" t="s">
        <v>240</v>
      </c>
      <c r="CR5" s="617" t="s">
        <v>241</v>
      </c>
      <c r="CS5" s="619" t="s">
        <v>242</v>
      </c>
      <c r="CT5" s="618" t="s">
        <v>243</v>
      </c>
      <c r="CU5" s="571" t="s">
        <v>244</v>
      </c>
      <c r="CV5" s="617" t="s">
        <v>245</v>
      </c>
      <c r="CW5" s="619" t="s">
        <v>246</v>
      </c>
      <c r="CX5" s="619" t="s">
        <v>247</v>
      </c>
      <c r="CY5" s="618" t="s">
        <v>248</v>
      </c>
      <c r="CZ5" s="571" t="s">
        <v>249</v>
      </c>
      <c r="DA5" s="617" t="s">
        <v>250</v>
      </c>
      <c r="DB5" s="619" t="s">
        <v>251</v>
      </c>
      <c r="DC5" s="619" t="s">
        <v>252</v>
      </c>
      <c r="DD5" s="619" t="s">
        <v>253</v>
      </c>
      <c r="DE5" s="619" t="s">
        <v>254</v>
      </c>
      <c r="DF5" s="618" t="s">
        <v>255</v>
      </c>
      <c r="DG5" s="571" t="s">
        <v>47</v>
      </c>
      <c r="DH5" s="617" t="s">
        <v>48</v>
      </c>
      <c r="DI5" s="619" t="s">
        <v>49</v>
      </c>
      <c r="DJ5" s="619" t="s">
        <v>50</v>
      </c>
      <c r="DK5" s="619" t="s">
        <v>51</v>
      </c>
      <c r="DL5" s="619" t="s">
        <v>52</v>
      </c>
      <c r="DM5" s="619" t="s">
        <v>53</v>
      </c>
      <c r="DN5" s="619" t="s">
        <v>54</v>
      </c>
      <c r="DO5" s="618" t="s">
        <v>55</v>
      </c>
      <c r="DP5" s="574" t="s">
        <v>361</v>
      </c>
      <c r="DQ5" s="571" t="s">
        <v>256</v>
      </c>
      <c r="DR5" s="617" t="s">
        <v>257</v>
      </c>
      <c r="DS5" s="619" t="s">
        <v>258</v>
      </c>
      <c r="DT5" s="618" t="s">
        <v>259</v>
      </c>
      <c r="DU5" s="571" t="s">
        <v>260</v>
      </c>
      <c r="DV5" s="573" t="s">
        <v>261</v>
      </c>
    </row>
    <row r="6" spans="1:126" s="130" customFormat="1" ht="21.75" customHeight="1">
      <c r="A6" s="141" t="s">
        <v>111</v>
      </c>
      <c r="B6" s="208">
        <f aca="true" t="shared" si="0" ref="B6:B12">SUM(C6:D6)</f>
        <v>8280</v>
      </c>
      <c r="C6" s="176">
        <v>4755</v>
      </c>
      <c r="D6" s="177">
        <v>3525</v>
      </c>
      <c r="E6" s="208">
        <f aca="true" t="shared" si="1" ref="E6:E12">SUM(F6:J6)</f>
        <v>41309</v>
      </c>
      <c r="F6" s="76">
        <v>9060</v>
      </c>
      <c r="G6" s="75">
        <v>10000</v>
      </c>
      <c r="H6" s="75">
        <v>9243</v>
      </c>
      <c r="I6" s="75">
        <v>5361</v>
      </c>
      <c r="J6" s="77">
        <v>7645</v>
      </c>
      <c r="K6" s="208">
        <f aca="true" t="shared" si="2" ref="K6:K12">SUM(L6:O6)</f>
        <v>26013</v>
      </c>
      <c r="L6" s="76">
        <v>7340</v>
      </c>
      <c r="M6" s="75">
        <v>5726</v>
      </c>
      <c r="N6" s="75">
        <v>4977</v>
      </c>
      <c r="O6" s="77">
        <v>7970</v>
      </c>
      <c r="P6" s="197">
        <f aca="true" t="shared" si="3" ref="P6:P12">SUM(Q6:S6)</f>
        <v>17589</v>
      </c>
      <c r="Q6" s="76">
        <v>5548</v>
      </c>
      <c r="R6" s="75">
        <v>5938</v>
      </c>
      <c r="S6" s="77">
        <v>6103</v>
      </c>
      <c r="T6" s="197">
        <f aca="true" t="shared" si="4" ref="T6:T12">SUM(U6:X6)</f>
        <v>31582</v>
      </c>
      <c r="U6" s="76">
        <v>8763</v>
      </c>
      <c r="V6" s="75">
        <v>6817</v>
      </c>
      <c r="W6" s="75">
        <v>8575</v>
      </c>
      <c r="X6" s="77">
        <v>7427</v>
      </c>
      <c r="Y6" s="197">
        <f aca="true" t="shared" si="5" ref="Y6:Y12">SUM(Z6:AC6)</f>
        <v>27209</v>
      </c>
      <c r="Z6" s="76">
        <v>6878</v>
      </c>
      <c r="AA6" s="75">
        <v>6733</v>
      </c>
      <c r="AB6" s="75">
        <v>6775</v>
      </c>
      <c r="AC6" s="77">
        <v>6823</v>
      </c>
      <c r="AD6" s="197">
        <f aca="true" t="shared" si="6" ref="AD6:AD12">SUM(AE6:AJ6)</f>
        <v>39151</v>
      </c>
      <c r="AE6" s="76">
        <v>7235</v>
      </c>
      <c r="AF6" s="75">
        <v>5880</v>
      </c>
      <c r="AG6" s="75">
        <v>6791</v>
      </c>
      <c r="AH6" s="75">
        <v>6127</v>
      </c>
      <c r="AI6" s="75">
        <v>6343</v>
      </c>
      <c r="AJ6" s="77">
        <v>6775</v>
      </c>
      <c r="AK6" s="197">
        <f aca="true" t="shared" si="7" ref="AK6:AK12">SUM(AL6:AO6)</f>
        <v>25606</v>
      </c>
      <c r="AL6" s="76">
        <v>5229</v>
      </c>
      <c r="AM6" s="75">
        <v>6004</v>
      </c>
      <c r="AN6" s="75">
        <v>8162</v>
      </c>
      <c r="AO6" s="77">
        <v>6211</v>
      </c>
      <c r="AP6" s="197">
        <f aca="true" t="shared" si="8" ref="AP6:AP12">SUM(AQ6:AR6)</f>
        <v>8680</v>
      </c>
      <c r="AQ6" s="76">
        <v>4014</v>
      </c>
      <c r="AR6" s="77">
        <v>4666</v>
      </c>
      <c r="AS6" s="197">
        <f aca="true" t="shared" si="9" ref="AS6:AS12">SUM(AT6:AW6)</f>
        <v>16202</v>
      </c>
      <c r="AT6" s="76">
        <v>5234</v>
      </c>
      <c r="AU6" s="75">
        <v>4999</v>
      </c>
      <c r="AV6" s="75">
        <v>5360</v>
      </c>
      <c r="AW6" s="77">
        <v>609</v>
      </c>
      <c r="AX6" s="197">
        <f aca="true" t="shared" si="10" ref="AX6:AX12">SUM(AY6:AZ6)</f>
        <v>12317</v>
      </c>
      <c r="AY6" s="176">
        <v>6040</v>
      </c>
      <c r="AZ6" s="177">
        <v>6277</v>
      </c>
      <c r="BA6" s="197">
        <f aca="true" t="shared" si="11" ref="BA6:BA12">SUM(BB6:BI6)</f>
        <v>12011</v>
      </c>
      <c r="BB6" s="76">
        <v>105</v>
      </c>
      <c r="BC6" s="75">
        <v>5915</v>
      </c>
      <c r="BD6" s="75">
        <v>2284</v>
      </c>
      <c r="BE6" s="75">
        <v>1804</v>
      </c>
      <c r="BF6" s="75">
        <v>176</v>
      </c>
      <c r="BG6" s="75">
        <v>236</v>
      </c>
      <c r="BH6" s="75">
        <v>245</v>
      </c>
      <c r="BI6" s="77">
        <v>1246</v>
      </c>
      <c r="BJ6" s="197">
        <f aca="true" t="shared" si="12" ref="BJ6:BJ12">SUM(BK6:BO6)</f>
        <v>27376</v>
      </c>
      <c r="BK6" s="76">
        <v>6139</v>
      </c>
      <c r="BL6" s="75">
        <v>5853</v>
      </c>
      <c r="BM6" s="75">
        <v>6101</v>
      </c>
      <c r="BN6" s="75">
        <v>5167</v>
      </c>
      <c r="BO6" s="77">
        <v>4116</v>
      </c>
      <c r="BP6" s="197">
        <f aca="true" t="shared" si="13" ref="BP6:BP12">SUM(BQ6:BS6)</f>
        <v>16942</v>
      </c>
      <c r="BQ6" s="76">
        <v>5857</v>
      </c>
      <c r="BR6" s="75">
        <v>5565</v>
      </c>
      <c r="BS6" s="77">
        <v>5520</v>
      </c>
      <c r="BT6" s="197">
        <f aca="true" t="shared" si="14" ref="BT6:BT12">SUM(BU6:BX6)</f>
        <v>23547</v>
      </c>
      <c r="BU6" s="76">
        <v>5246</v>
      </c>
      <c r="BV6" s="75">
        <v>6211</v>
      </c>
      <c r="BW6" s="75">
        <v>6216</v>
      </c>
      <c r="BX6" s="77">
        <v>5874</v>
      </c>
      <c r="BY6" s="197">
        <f aca="true" t="shared" si="15" ref="BY6:BY12">SUM(BZ6:CG6)</f>
        <v>45348</v>
      </c>
      <c r="BZ6" s="76">
        <v>4890</v>
      </c>
      <c r="CA6" s="75">
        <v>8735</v>
      </c>
      <c r="CB6" s="75">
        <v>6309</v>
      </c>
      <c r="CC6" s="75">
        <v>6257</v>
      </c>
      <c r="CD6" s="75">
        <v>5217</v>
      </c>
      <c r="CE6" s="75">
        <v>4464</v>
      </c>
      <c r="CF6" s="75">
        <v>5758</v>
      </c>
      <c r="CG6" s="77">
        <v>3718</v>
      </c>
      <c r="CH6" s="197">
        <f aca="true" t="shared" si="16" ref="CH6:CH12">SUM(CI6:CJ6)</f>
        <v>12414</v>
      </c>
      <c r="CI6" s="76">
        <v>5743</v>
      </c>
      <c r="CJ6" s="77">
        <v>6671</v>
      </c>
      <c r="CK6" s="197">
        <f aca="true" t="shared" si="17" ref="CK6:CK12">SUM(CL6:CP6)</f>
        <v>32081.77</v>
      </c>
      <c r="CL6" s="76">
        <v>6815.38</v>
      </c>
      <c r="CM6" s="75">
        <v>7165.6</v>
      </c>
      <c r="CN6" s="75">
        <v>5175.21</v>
      </c>
      <c r="CO6" s="75">
        <v>6205.99</v>
      </c>
      <c r="CP6" s="77">
        <v>6719.59</v>
      </c>
      <c r="CQ6" s="197">
        <f aca="true" t="shared" si="18" ref="CQ6:CQ12">SUM(CR6:CT6)</f>
        <v>19399</v>
      </c>
      <c r="CR6" s="76">
        <v>7369</v>
      </c>
      <c r="CS6" s="75">
        <v>5860</v>
      </c>
      <c r="CT6" s="77">
        <v>6170</v>
      </c>
      <c r="CU6" s="197">
        <f aca="true" t="shared" si="19" ref="CU6:CU12">SUM(CV6:CY6)</f>
        <v>25809</v>
      </c>
      <c r="CV6" s="76">
        <v>5956</v>
      </c>
      <c r="CW6" s="75">
        <v>6864</v>
      </c>
      <c r="CX6" s="75">
        <v>5999</v>
      </c>
      <c r="CY6" s="77">
        <v>6990</v>
      </c>
      <c r="CZ6" s="197">
        <f aca="true" t="shared" si="20" ref="CZ6:CZ12">SUM(DA6:DF6)</f>
        <v>31399.06</v>
      </c>
      <c r="DA6" s="76">
        <v>6925.22</v>
      </c>
      <c r="DB6" s="75">
        <v>5548.68</v>
      </c>
      <c r="DC6" s="75">
        <v>4298</v>
      </c>
      <c r="DD6" s="75">
        <v>5087.49</v>
      </c>
      <c r="DE6" s="75">
        <v>5972.54</v>
      </c>
      <c r="DF6" s="77">
        <v>3567.13</v>
      </c>
      <c r="DG6" s="197">
        <f aca="true" t="shared" si="21" ref="DG6:DG12">SUM(DH6:DO6)</f>
        <v>43698</v>
      </c>
      <c r="DH6" s="76">
        <v>5762</v>
      </c>
      <c r="DI6" s="75">
        <v>5529</v>
      </c>
      <c r="DJ6" s="75">
        <v>6530</v>
      </c>
      <c r="DK6" s="75">
        <v>7431</v>
      </c>
      <c r="DL6" s="75">
        <v>4781</v>
      </c>
      <c r="DM6" s="75">
        <v>3249</v>
      </c>
      <c r="DN6" s="75">
        <v>6028</v>
      </c>
      <c r="DO6" s="77">
        <v>4388</v>
      </c>
      <c r="DP6" s="575">
        <f aca="true" t="shared" si="22" ref="DP6:DP12">B6+E6+K6+P6+T6+Y6+AD6+AK6+AP6+AS6+AX6+BA6+BJ6+BP6+BT6+BY6+CH6+CK6+CQ6+CU6+CZ6+DG6</f>
        <v>543962.8300000001</v>
      </c>
      <c r="DQ6" s="197">
        <f aca="true" t="shared" si="23" ref="DQ6:DQ12">SUM(DR6:DT6)</f>
        <v>86339</v>
      </c>
      <c r="DR6" s="76">
        <v>1705</v>
      </c>
      <c r="DS6" s="75">
        <v>1100</v>
      </c>
      <c r="DT6" s="77">
        <v>83534</v>
      </c>
      <c r="DU6" s="208">
        <f aca="true" t="shared" si="24" ref="DU6:DU12">SUM(DV6:DV6)</f>
        <v>2503</v>
      </c>
      <c r="DV6" s="188">
        <v>2503</v>
      </c>
    </row>
    <row r="7" spans="1:126" s="80" customFormat="1" ht="11.25">
      <c r="A7" s="8" t="s">
        <v>88</v>
      </c>
      <c r="B7" s="111">
        <f t="shared" si="0"/>
        <v>1837087</v>
      </c>
      <c r="C7" s="178">
        <v>1091015</v>
      </c>
      <c r="D7" s="85">
        <v>746072</v>
      </c>
      <c r="E7" s="111">
        <f t="shared" si="1"/>
        <v>3177625</v>
      </c>
      <c r="F7" s="178">
        <v>409388</v>
      </c>
      <c r="G7" s="17">
        <v>1421276</v>
      </c>
      <c r="H7" s="17">
        <v>373142</v>
      </c>
      <c r="I7" s="167">
        <v>326399</v>
      </c>
      <c r="J7" s="18">
        <v>647420</v>
      </c>
      <c r="K7" s="111">
        <f t="shared" si="2"/>
        <v>1341863</v>
      </c>
      <c r="L7" s="178">
        <v>342807</v>
      </c>
      <c r="M7" s="17">
        <v>148737</v>
      </c>
      <c r="N7" s="17">
        <v>221834</v>
      </c>
      <c r="O7" s="18">
        <v>628485</v>
      </c>
      <c r="P7" s="111">
        <f t="shared" si="3"/>
        <v>1467425</v>
      </c>
      <c r="Q7" s="178">
        <v>678206</v>
      </c>
      <c r="R7" s="17">
        <v>496937</v>
      </c>
      <c r="S7" s="18">
        <v>292282</v>
      </c>
      <c r="T7" s="111">
        <f t="shared" si="4"/>
        <v>1638588</v>
      </c>
      <c r="U7" s="178">
        <v>521608</v>
      </c>
      <c r="V7" s="17">
        <v>220653</v>
      </c>
      <c r="W7" s="17">
        <v>553968</v>
      </c>
      <c r="X7" s="18">
        <v>342359</v>
      </c>
      <c r="Y7" s="111">
        <f t="shared" si="5"/>
        <v>3149701</v>
      </c>
      <c r="Z7" s="178">
        <v>581570</v>
      </c>
      <c r="AA7" s="17">
        <v>890509</v>
      </c>
      <c r="AB7" s="17">
        <v>967588</v>
      </c>
      <c r="AC7" s="18">
        <v>710034</v>
      </c>
      <c r="AD7" s="111">
        <f t="shared" si="6"/>
        <v>2531588</v>
      </c>
      <c r="AE7" s="178">
        <v>313251</v>
      </c>
      <c r="AF7" s="17">
        <v>423559</v>
      </c>
      <c r="AG7" s="17">
        <v>232004</v>
      </c>
      <c r="AH7" s="17">
        <v>585406</v>
      </c>
      <c r="AI7" s="17">
        <v>326599</v>
      </c>
      <c r="AJ7" s="18">
        <v>650769</v>
      </c>
      <c r="AK7" s="111">
        <f t="shared" si="7"/>
        <v>1338004</v>
      </c>
      <c r="AL7" s="178">
        <v>284197</v>
      </c>
      <c r="AM7" s="17">
        <v>301327</v>
      </c>
      <c r="AN7" s="17">
        <v>566010</v>
      </c>
      <c r="AO7" s="86">
        <v>186470</v>
      </c>
      <c r="AP7" s="111">
        <f t="shared" si="8"/>
        <v>302966</v>
      </c>
      <c r="AQ7" s="178">
        <v>140953</v>
      </c>
      <c r="AR7" s="18">
        <v>162013</v>
      </c>
      <c r="AS7" s="111">
        <f t="shared" si="9"/>
        <v>1163931</v>
      </c>
      <c r="AT7" s="178">
        <v>522685</v>
      </c>
      <c r="AU7" s="17">
        <v>260740</v>
      </c>
      <c r="AV7" s="17">
        <v>238548</v>
      </c>
      <c r="AW7" s="18">
        <v>141958</v>
      </c>
      <c r="AX7" s="111">
        <f t="shared" si="10"/>
        <v>1825667</v>
      </c>
      <c r="AY7" s="178">
        <v>577087</v>
      </c>
      <c r="AZ7" s="18">
        <v>1248580</v>
      </c>
      <c r="BA7" s="111">
        <f t="shared" si="11"/>
        <v>11659260</v>
      </c>
      <c r="BB7" s="178">
        <v>2211297</v>
      </c>
      <c r="BC7" s="17">
        <v>1303702</v>
      </c>
      <c r="BD7" s="17">
        <v>1406053</v>
      </c>
      <c r="BE7" s="17">
        <v>1205850</v>
      </c>
      <c r="BF7" s="17">
        <v>1549619</v>
      </c>
      <c r="BG7" s="17">
        <v>1506466</v>
      </c>
      <c r="BH7" s="17">
        <v>1310876</v>
      </c>
      <c r="BI7" s="18">
        <v>1165397</v>
      </c>
      <c r="BJ7" s="111">
        <f t="shared" si="12"/>
        <v>2581718</v>
      </c>
      <c r="BK7" s="178">
        <v>349237</v>
      </c>
      <c r="BL7" s="17">
        <v>694323</v>
      </c>
      <c r="BM7" s="17">
        <v>1019798</v>
      </c>
      <c r="BN7" s="17">
        <v>76973</v>
      </c>
      <c r="BO7" s="18">
        <v>441387</v>
      </c>
      <c r="BP7" s="111">
        <f t="shared" si="13"/>
        <v>740743</v>
      </c>
      <c r="BQ7" s="178">
        <v>242896</v>
      </c>
      <c r="BR7" s="17">
        <v>123907</v>
      </c>
      <c r="BS7" s="18">
        <v>373940</v>
      </c>
      <c r="BT7" s="111">
        <f t="shared" si="14"/>
        <v>2346361</v>
      </c>
      <c r="BU7" s="178">
        <v>729768</v>
      </c>
      <c r="BV7" s="17">
        <v>194218</v>
      </c>
      <c r="BW7" s="17">
        <v>1042230</v>
      </c>
      <c r="BX7" s="18">
        <v>380145</v>
      </c>
      <c r="BY7" s="111">
        <f t="shared" si="15"/>
        <v>2838228</v>
      </c>
      <c r="BZ7" s="196">
        <v>150201</v>
      </c>
      <c r="CA7" s="87">
        <v>275889</v>
      </c>
      <c r="CB7" s="87">
        <v>1217344</v>
      </c>
      <c r="CC7" s="87">
        <v>185266</v>
      </c>
      <c r="CD7" s="87">
        <v>172796</v>
      </c>
      <c r="CE7" s="87">
        <v>229079</v>
      </c>
      <c r="CF7" s="87">
        <v>371738</v>
      </c>
      <c r="CG7" s="85">
        <v>235915</v>
      </c>
      <c r="CH7" s="111">
        <f t="shared" si="16"/>
        <v>4024490</v>
      </c>
      <c r="CI7" s="178">
        <v>2564959</v>
      </c>
      <c r="CJ7" s="18">
        <v>1459531</v>
      </c>
      <c r="CK7" s="111">
        <f t="shared" si="17"/>
        <v>3510170</v>
      </c>
      <c r="CL7" s="178">
        <v>1255871</v>
      </c>
      <c r="CM7" s="17">
        <v>774823</v>
      </c>
      <c r="CN7" s="17">
        <v>302983</v>
      </c>
      <c r="CO7" s="17">
        <v>559587</v>
      </c>
      <c r="CP7" s="18">
        <v>616906</v>
      </c>
      <c r="CQ7" s="111">
        <f t="shared" si="18"/>
        <v>1906601</v>
      </c>
      <c r="CR7" s="178">
        <v>538790</v>
      </c>
      <c r="CS7" s="17">
        <v>799725</v>
      </c>
      <c r="CT7" s="18">
        <v>568086</v>
      </c>
      <c r="CU7" s="111">
        <f t="shared" si="19"/>
        <v>1752708</v>
      </c>
      <c r="CV7" s="178">
        <v>351581</v>
      </c>
      <c r="CW7" s="17">
        <v>611714</v>
      </c>
      <c r="CX7" s="17">
        <v>365059</v>
      </c>
      <c r="CY7" s="18">
        <v>424354</v>
      </c>
      <c r="CZ7" s="111">
        <f t="shared" si="20"/>
        <v>4882913</v>
      </c>
      <c r="DA7" s="178">
        <v>157965</v>
      </c>
      <c r="DB7" s="17">
        <v>134205</v>
      </c>
      <c r="DC7" s="17">
        <v>1084428</v>
      </c>
      <c r="DD7" s="17">
        <v>1966005</v>
      </c>
      <c r="DE7" s="17">
        <v>1001408</v>
      </c>
      <c r="DF7" s="18">
        <v>538902</v>
      </c>
      <c r="DG7" s="111">
        <f t="shared" si="21"/>
        <v>6117229</v>
      </c>
      <c r="DH7" s="178">
        <v>581355</v>
      </c>
      <c r="DI7" s="17">
        <v>311452</v>
      </c>
      <c r="DJ7" s="17">
        <v>478069</v>
      </c>
      <c r="DK7" s="17">
        <v>1188660</v>
      </c>
      <c r="DL7" s="17">
        <v>742076</v>
      </c>
      <c r="DM7" s="17">
        <v>1690498</v>
      </c>
      <c r="DN7" s="17">
        <v>408842</v>
      </c>
      <c r="DO7" s="18">
        <v>716277</v>
      </c>
      <c r="DP7" s="576">
        <f t="shared" si="22"/>
        <v>62134866</v>
      </c>
      <c r="DQ7" s="111">
        <f t="shared" si="23"/>
        <v>1018743</v>
      </c>
      <c r="DR7" s="178">
        <v>401784</v>
      </c>
      <c r="DS7" s="17">
        <v>397693</v>
      </c>
      <c r="DT7" s="18">
        <v>219266</v>
      </c>
      <c r="DU7" s="111">
        <f t="shared" si="24"/>
        <v>808250</v>
      </c>
      <c r="DV7" s="88">
        <v>808250</v>
      </c>
    </row>
    <row r="8" spans="1:126" s="130" customFormat="1" ht="21.75" customHeight="1">
      <c r="A8" s="141" t="s">
        <v>89</v>
      </c>
      <c r="B8" s="197">
        <f t="shared" si="0"/>
        <v>1846865</v>
      </c>
      <c r="C8" s="76">
        <v>1097045</v>
      </c>
      <c r="D8" s="77">
        <v>749820</v>
      </c>
      <c r="E8" s="197">
        <f t="shared" si="1"/>
        <v>3202717</v>
      </c>
      <c r="F8" s="76">
        <v>411266</v>
      </c>
      <c r="G8" s="75">
        <v>1434192</v>
      </c>
      <c r="H8" s="75">
        <v>377381</v>
      </c>
      <c r="I8" s="75">
        <v>328213</v>
      </c>
      <c r="J8" s="77">
        <v>651665</v>
      </c>
      <c r="K8" s="197">
        <f t="shared" si="2"/>
        <v>1343760</v>
      </c>
      <c r="L8" s="76">
        <v>342114</v>
      </c>
      <c r="M8" s="75">
        <v>148219</v>
      </c>
      <c r="N8" s="75">
        <v>222883</v>
      </c>
      <c r="O8" s="77">
        <v>630544</v>
      </c>
      <c r="P8" s="197">
        <f t="shared" si="3"/>
        <v>1470669</v>
      </c>
      <c r="Q8" s="76">
        <v>680951</v>
      </c>
      <c r="R8" s="75">
        <v>498104</v>
      </c>
      <c r="S8" s="77">
        <v>291614</v>
      </c>
      <c r="T8" s="197">
        <f t="shared" si="4"/>
        <v>1640733</v>
      </c>
      <c r="U8" s="76">
        <v>522971</v>
      </c>
      <c r="V8" s="75">
        <v>219815</v>
      </c>
      <c r="W8" s="75">
        <v>554837</v>
      </c>
      <c r="X8" s="77">
        <v>343110</v>
      </c>
      <c r="Y8" s="197">
        <f t="shared" si="5"/>
        <v>3173044</v>
      </c>
      <c r="Z8" s="76">
        <v>585116</v>
      </c>
      <c r="AA8" s="75">
        <v>893687</v>
      </c>
      <c r="AB8" s="75">
        <v>977842</v>
      </c>
      <c r="AC8" s="77">
        <v>716399</v>
      </c>
      <c r="AD8" s="197">
        <f t="shared" si="6"/>
        <v>2539010</v>
      </c>
      <c r="AE8" s="76">
        <v>312738</v>
      </c>
      <c r="AF8" s="75">
        <v>425023</v>
      </c>
      <c r="AG8" s="75">
        <v>231724</v>
      </c>
      <c r="AH8" s="75">
        <v>588294</v>
      </c>
      <c r="AI8" s="75">
        <v>327487</v>
      </c>
      <c r="AJ8" s="77">
        <v>653744</v>
      </c>
      <c r="AK8" s="197">
        <f t="shared" si="7"/>
        <v>1336217</v>
      </c>
      <c r="AL8" s="76">
        <v>283159</v>
      </c>
      <c r="AM8" s="75">
        <v>302267</v>
      </c>
      <c r="AN8" s="75">
        <v>565547</v>
      </c>
      <c r="AO8" s="77">
        <v>185244</v>
      </c>
      <c r="AP8" s="197">
        <f t="shared" si="8"/>
        <v>306906</v>
      </c>
      <c r="AQ8" s="76">
        <v>143051</v>
      </c>
      <c r="AR8" s="77">
        <v>163855</v>
      </c>
      <c r="AS8" s="197">
        <f t="shared" si="9"/>
        <v>1168790</v>
      </c>
      <c r="AT8" s="76">
        <v>525352</v>
      </c>
      <c r="AU8" s="75">
        <v>261793</v>
      </c>
      <c r="AV8" s="75">
        <v>239372</v>
      </c>
      <c r="AW8" s="77">
        <v>142273</v>
      </c>
      <c r="AX8" s="197">
        <f t="shared" si="10"/>
        <v>1829525</v>
      </c>
      <c r="AY8" s="76">
        <v>581082</v>
      </c>
      <c r="AZ8" s="77">
        <v>1248443</v>
      </c>
      <c r="BA8" s="197">
        <f t="shared" si="11"/>
        <v>11729613</v>
      </c>
      <c r="BB8" s="76">
        <v>2220114</v>
      </c>
      <c r="BC8" s="75">
        <v>1316761</v>
      </c>
      <c r="BD8" s="75">
        <v>1410040</v>
      </c>
      <c r="BE8" s="75">
        <v>1212393</v>
      </c>
      <c r="BF8" s="75">
        <v>1560870</v>
      </c>
      <c r="BG8" s="75">
        <v>1519071</v>
      </c>
      <c r="BH8" s="75">
        <v>1319227</v>
      </c>
      <c r="BI8" s="77">
        <v>1171137</v>
      </c>
      <c r="BJ8" s="197">
        <f t="shared" si="12"/>
        <v>2608095</v>
      </c>
      <c r="BK8" s="76">
        <v>353024</v>
      </c>
      <c r="BL8" s="75">
        <v>700929</v>
      </c>
      <c r="BM8" s="75">
        <v>1031212</v>
      </c>
      <c r="BN8" s="75">
        <v>77193</v>
      </c>
      <c r="BO8" s="77">
        <v>445737</v>
      </c>
      <c r="BP8" s="197">
        <f t="shared" si="13"/>
        <v>743265</v>
      </c>
      <c r="BQ8" s="76">
        <v>243553</v>
      </c>
      <c r="BR8" s="75">
        <v>123798</v>
      </c>
      <c r="BS8" s="77">
        <v>375914</v>
      </c>
      <c r="BT8" s="197">
        <f t="shared" si="14"/>
        <v>2348384</v>
      </c>
      <c r="BU8" s="76">
        <v>730961</v>
      </c>
      <c r="BV8" s="75">
        <v>194237</v>
      </c>
      <c r="BW8" s="75">
        <v>1043581</v>
      </c>
      <c r="BX8" s="77">
        <v>379605</v>
      </c>
      <c r="BY8" s="197">
        <f t="shared" si="15"/>
        <v>2865975</v>
      </c>
      <c r="BZ8" s="76">
        <v>151581</v>
      </c>
      <c r="CA8" s="75">
        <v>276779</v>
      </c>
      <c r="CB8" s="75">
        <v>1234241</v>
      </c>
      <c r="CC8" s="75">
        <v>186527</v>
      </c>
      <c r="CD8" s="75">
        <v>173845</v>
      </c>
      <c r="CE8" s="75">
        <v>229273</v>
      </c>
      <c r="CF8" s="75">
        <v>374501</v>
      </c>
      <c r="CG8" s="77">
        <v>239228</v>
      </c>
      <c r="CH8" s="197">
        <f t="shared" si="16"/>
        <v>4025344</v>
      </c>
      <c r="CI8" s="76">
        <v>2563914</v>
      </c>
      <c r="CJ8" s="77">
        <v>1461430</v>
      </c>
      <c r="CK8" s="197">
        <f t="shared" si="17"/>
        <v>3538033</v>
      </c>
      <c r="CL8" s="76">
        <v>1267586</v>
      </c>
      <c r="CM8" s="75">
        <v>778873</v>
      </c>
      <c r="CN8" s="75">
        <v>304616</v>
      </c>
      <c r="CO8" s="75">
        <v>562093</v>
      </c>
      <c r="CP8" s="77">
        <v>624865</v>
      </c>
      <c r="CQ8" s="197">
        <f t="shared" si="18"/>
        <v>1910234</v>
      </c>
      <c r="CR8" s="76">
        <v>538557</v>
      </c>
      <c r="CS8" s="75">
        <v>802636</v>
      </c>
      <c r="CT8" s="77">
        <v>569041</v>
      </c>
      <c r="CU8" s="197">
        <f t="shared" si="19"/>
        <v>1763521</v>
      </c>
      <c r="CV8" s="76">
        <v>352775</v>
      </c>
      <c r="CW8" s="75">
        <v>616632</v>
      </c>
      <c r="CX8" s="75">
        <v>367190</v>
      </c>
      <c r="CY8" s="77">
        <v>426924</v>
      </c>
      <c r="CZ8" s="197">
        <f t="shared" si="20"/>
        <v>4918050</v>
      </c>
      <c r="DA8" s="76">
        <v>159599</v>
      </c>
      <c r="DB8" s="75">
        <v>135451</v>
      </c>
      <c r="DC8" s="75">
        <v>1091072</v>
      </c>
      <c r="DD8" s="75">
        <v>1979267</v>
      </c>
      <c r="DE8" s="75">
        <v>1010291</v>
      </c>
      <c r="DF8" s="77">
        <v>542370</v>
      </c>
      <c r="DG8" s="197">
        <f t="shared" si="21"/>
        <v>6165126</v>
      </c>
      <c r="DH8" s="76">
        <v>588133</v>
      </c>
      <c r="DI8" s="75">
        <v>313693</v>
      </c>
      <c r="DJ8" s="75">
        <v>482101</v>
      </c>
      <c r="DK8" s="75">
        <v>1198421</v>
      </c>
      <c r="DL8" s="75">
        <v>742960</v>
      </c>
      <c r="DM8" s="75">
        <v>1702468</v>
      </c>
      <c r="DN8" s="75">
        <v>412144</v>
      </c>
      <c r="DO8" s="77">
        <v>725206</v>
      </c>
      <c r="DP8" s="575">
        <f t="shared" si="22"/>
        <v>62473876</v>
      </c>
      <c r="DQ8" s="197">
        <f t="shared" si="23"/>
        <v>1027741</v>
      </c>
      <c r="DR8" s="76">
        <v>403257</v>
      </c>
      <c r="DS8" s="75">
        <v>398733</v>
      </c>
      <c r="DT8" s="77">
        <v>225751</v>
      </c>
      <c r="DU8" s="197">
        <f t="shared" si="24"/>
        <v>821168</v>
      </c>
      <c r="DV8" s="78">
        <v>821168</v>
      </c>
    </row>
    <row r="9" spans="1:126" s="132" customFormat="1" ht="11.25">
      <c r="A9" s="8" t="s">
        <v>390</v>
      </c>
      <c r="B9" s="197">
        <f t="shared" si="0"/>
        <v>188387.94569000005</v>
      </c>
      <c r="C9" s="179">
        <v>107906.49697800001</v>
      </c>
      <c r="D9" s="180">
        <v>80481.44871200004</v>
      </c>
      <c r="E9" s="197">
        <f t="shared" si="1"/>
        <v>191743.86003600011</v>
      </c>
      <c r="F9" s="179">
        <v>24110.983136</v>
      </c>
      <c r="G9" s="131">
        <v>82861.8489610001</v>
      </c>
      <c r="H9" s="131">
        <v>15889.806234000003</v>
      </c>
      <c r="I9" s="131">
        <v>27409.525513000008</v>
      </c>
      <c r="J9" s="180">
        <v>41471.696191999996</v>
      </c>
      <c r="K9" s="111">
        <f t="shared" si="2"/>
        <v>64779.963420000015</v>
      </c>
      <c r="L9" s="179">
        <v>14370.519266000003</v>
      </c>
      <c r="M9" s="131">
        <v>2543.607557999998</v>
      </c>
      <c r="N9" s="131">
        <v>6990.974778000003</v>
      </c>
      <c r="O9" s="180">
        <v>40874.86181800001</v>
      </c>
      <c r="P9" s="111">
        <f t="shared" si="3"/>
        <v>39142.383767000014</v>
      </c>
      <c r="Q9" s="179">
        <v>19787.931188000006</v>
      </c>
      <c r="R9" s="131">
        <v>9553.033378000011</v>
      </c>
      <c r="S9" s="180">
        <v>9801.419200999997</v>
      </c>
      <c r="T9" s="111">
        <f t="shared" si="4"/>
        <v>95046.24561300004</v>
      </c>
      <c r="U9" s="179">
        <v>30749.03196200001</v>
      </c>
      <c r="V9" s="131">
        <v>9205.660745000001</v>
      </c>
      <c r="W9" s="131">
        <v>34180.17860000001</v>
      </c>
      <c r="X9" s="180">
        <v>20911.374306000005</v>
      </c>
      <c r="Y9" s="111">
        <f t="shared" si="5"/>
        <v>80899.55580299997</v>
      </c>
      <c r="Z9" s="179">
        <v>15287.794628999993</v>
      </c>
      <c r="AA9" s="131">
        <v>19260.237234999997</v>
      </c>
      <c r="AB9" s="131">
        <v>29453.389585999994</v>
      </c>
      <c r="AC9" s="180">
        <v>16898.134352999994</v>
      </c>
      <c r="AD9" s="111">
        <f t="shared" si="6"/>
        <v>147276.569201</v>
      </c>
      <c r="AE9" s="179">
        <v>14611.737353999997</v>
      </c>
      <c r="AF9" s="131">
        <v>24872.734921000014</v>
      </c>
      <c r="AG9" s="131">
        <v>7803.549017999998</v>
      </c>
      <c r="AH9" s="131">
        <v>28562.867220999993</v>
      </c>
      <c r="AI9" s="131">
        <v>17386.559502000007</v>
      </c>
      <c r="AJ9" s="180">
        <v>54039.121185</v>
      </c>
      <c r="AK9" s="111">
        <f t="shared" si="7"/>
        <v>74033.254361</v>
      </c>
      <c r="AL9" s="179">
        <v>16144.173316999993</v>
      </c>
      <c r="AM9" s="131">
        <v>21136.573764000008</v>
      </c>
      <c r="AN9" s="131">
        <v>29911.271965000007</v>
      </c>
      <c r="AO9" s="180">
        <v>6841.235315000001</v>
      </c>
      <c r="AP9" s="111">
        <f t="shared" si="8"/>
        <v>28173.783495999993</v>
      </c>
      <c r="AQ9" s="179">
        <v>13168.799741999997</v>
      </c>
      <c r="AR9" s="180">
        <v>15004.983753999995</v>
      </c>
      <c r="AS9" s="111">
        <f t="shared" si="9"/>
        <v>77023.08441</v>
      </c>
      <c r="AT9" s="179">
        <v>39488.595277</v>
      </c>
      <c r="AU9" s="131">
        <v>14821.623879</v>
      </c>
      <c r="AV9" s="131">
        <v>10949.804059</v>
      </c>
      <c r="AW9" s="180">
        <v>11763.061194999998</v>
      </c>
      <c r="AX9" s="111">
        <f t="shared" si="10"/>
        <v>75382.90330300001</v>
      </c>
      <c r="AY9" s="179">
        <v>23618.269832</v>
      </c>
      <c r="AZ9" s="180">
        <v>51764.63347100001</v>
      </c>
      <c r="BA9" s="111">
        <f t="shared" si="11"/>
        <v>2021965.2255529999</v>
      </c>
      <c r="BB9" s="179">
        <v>445848.09119199996</v>
      </c>
      <c r="BC9" s="131">
        <v>148577.796704</v>
      </c>
      <c r="BD9" s="131">
        <v>168297.09233300004</v>
      </c>
      <c r="BE9" s="131">
        <v>157333.95678100002</v>
      </c>
      <c r="BF9" s="131">
        <v>255716.16816399997</v>
      </c>
      <c r="BG9" s="131">
        <v>406467.62010000006</v>
      </c>
      <c r="BH9" s="131">
        <v>246006.20841</v>
      </c>
      <c r="BI9" s="180">
        <v>193718.291869</v>
      </c>
      <c r="BJ9" s="111">
        <f t="shared" si="12"/>
        <v>230177.38709099998</v>
      </c>
      <c r="BK9" s="179">
        <v>30060.53802699999</v>
      </c>
      <c r="BL9" s="131">
        <v>59275.940504999984</v>
      </c>
      <c r="BM9" s="131">
        <v>92404.571578</v>
      </c>
      <c r="BN9" s="131">
        <v>3378.171572000001</v>
      </c>
      <c r="BO9" s="180">
        <v>45058.165408999994</v>
      </c>
      <c r="BP9" s="111">
        <f t="shared" si="13"/>
        <v>39139.52839699999</v>
      </c>
      <c r="BQ9" s="179">
        <v>12016.425612000006</v>
      </c>
      <c r="BR9" s="131">
        <v>4975.727266000001</v>
      </c>
      <c r="BS9" s="180">
        <v>22147.375518999976</v>
      </c>
      <c r="BT9" s="111">
        <f t="shared" si="14"/>
        <v>182844.61163499998</v>
      </c>
      <c r="BU9" s="179">
        <v>53904.14948999998</v>
      </c>
      <c r="BV9" s="131">
        <v>8437.247210999989</v>
      </c>
      <c r="BW9" s="131">
        <v>104892.00179600001</v>
      </c>
      <c r="BX9" s="180">
        <v>15611.213138000003</v>
      </c>
      <c r="BY9" s="111">
        <f t="shared" si="15"/>
        <v>210068.54106099997</v>
      </c>
      <c r="BZ9" s="179">
        <v>12152.932647999996</v>
      </c>
      <c r="CA9" s="131">
        <v>11862.880554999996</v>
      </c>
      <c r="CB9" s="131">
        <v>107756.95070500001</v>
      </c>
      <c r="CC9" s="131">
        <v>12297.555436999986</v>
      </c>
      <c r="CD9" s="131">
        <v>11140.823152999996</v>
      </c>
      <c r="CE9" s="131">
        <v>13594.155201000009</v>
      </c>
      <c r="CF9" s="131">
        <v>23026.672950999997</v>
      </c>
      <c r="CG9" s="180">
        <v>18236.570411000004</v>
      </c>
      <c r="CH9" s="111">
        <f t="shared" si="16"/>
        <v>183335.48285</v>
      </c>
      <c r="CI9" s="179">
        <v>150796.20444400003</v>
      </c>
      <c r="CJ9" s="180">
        <v>32539.27840599998</v>
      </c>
      <c r="CK9" s="111">
        <f t="shared" si="17"/>
        <v>99728.81750900004</v>
      </c>
      <c r="CL9" s="179">
        <v>41642.935706000026</v>
      </c>
      <c r="CM9" s="131">
        <v>23492.74741000002</v>
      </c>
      <c r="CN9" s="131">
        <v>7960.064837000002</v>
      </c>
      <c r="CO9" s="131">
        <v>15445.416203000006</v>
      </c>
      <c r="CP9" s="180">
        <v>11187.653352999994</v>
      </c>
      <c r="CQ9" s="111">
        <f t="shared" si="18"/>
        <v>92624.16732500002</v>
      </c>
      <c r="CR9" s="179">
        <v>19943.175619999995</v>
      </c>
      <c r="CS9" s="131">
        <v>55711.933013000016</v>
      </c>
      <c r="CT9" s="180">
        <v>16969.058692000013</v>
      </c>
      <c r="CU9" s="111">
        <f t="shared" si="19"/>
        <v>64466.98232600001</v>
      </c>
      <c r="CV9" s="179">
        <v>16720.18060400001</v>
      </c>
      <c r="CW9" s="131">
        <v>18278.366217999996</v>
      </c>
      <c r="CX9" s="131">
        <v>11594.147940000008</v>
      </c>
      <c r="CY9" s="180">
        <v>17874.287564</v>
      </c>
      <c r="CZ9" s="111">
        <f t="shared" si="20"/>
        <v>481926.23187399993</v>
      </c>
      <c r="DA9" s="179">
        <v>10775.068730000005</v>
      </c>
      <c r="DB9" s="131">
        <v>6738.122866999998</v>
      </c>
      <c r="DC9" s="131">
        <v>141410.693371</v>
      </c>
      <c r="DD9" s="131">
        <v>191685.26655099998</v>
      </c>
      <c r="DE9" s="131">
        <v>76112.496241</v>
      </c>
      <c r="DF9" s="180">
        <v>55204.584113999954</v>
      </c>
      <c r="DG9" s="111">
        <f t="shared" si="21"/>
        <v>568440.65755</v>
      </c>
      <c r="DH9" s="179">
        <v>59971.24213800001</v>
      </c>
      <c r="DI9" s="131">
        <v>14423.81201499999</v>
      </c>
      <c r="DJ9" s="131">
        <v>32007.071092</v>
      </c>
      <c r="DK9" s="131">
        <v>111456.75254299992</v>
      </c>
      <c r="DL9" s="131">
        <v>54557.160954</v>
      </c>
      <c r="DM9" s="131">
        <v>189025.48670200008</v>
      </c>
      <c r="DN9" s="131">
        <v>28736.70525399999</v>
      </c>
      <c r="DO9" s="180">
        <v>78262.426852</v>
      </c>
      <c r="DP9" s="575">
        <f t="shared" si="22"/>
        <v>5236607.182270999</v>
      </c>
      <c r="DQ9" s="111">
        <f t="shared" si="23"/>
        <v>91231.315912</v>
      </c>
      <c r="DR9" s="179">
        <v>16637.038427</v>
      </c>
      <c r="DS9" s="131">
        <v>8232.158011000001</v>
      </c>
      <c r="DT9" s="180">
        <v>66362.119474</v>
      </c>
      <c r="DU9" s="111">
        <f t="shared" si="24"/>
        <v>14449.109253999999</v>
      </c>
      <c r="DV9" s="189">
        <v>14449.109253999999</v>
      </c>
    </row>
    <row r="10" spans="1:126" s="130" customFormat="1" ht="21.75" customHeight="1">
      <c r="A10" s="141" t="s">
        <v>391</v>
      </c>
      <c r="B10" s="197">
        <f t="shared" si="0"/>
        <v>139481.33136799998</v>
      </c>
      <c r="C10" s="181">
        <v>78392.87155800001</v>
      </c>
      <c r="D10" s="182">
        <v>61088.45980999997</v>
      </c>
      <c r="E10" s="197">
        <f t="shared" si="1"/>
        <v>129134.63212300003</v>
      </c>
      <c r="F10" s="181">
        <v>18597.33036699999</v>
      </c>
      <c r="G10" s="133">
        <v>57508.59413800005</v>
      </c>
      <c r="H10" s="133">
        <v>9570.961369000004</v>
      </c>
      <c r="I10" s="133">
        <v>17313.990879999998</v>
      </c>
      <c r="J10" s="182">
        <v>26143.755368999973</v>
      </c>
      <c r="K10" s="197">
        <f t="shared" si="2"/>
        <v>43643.23845699998</v>
      </c>
      <c r="L10" s="181">
        <v>9394.192229</v>
      </c>
      <c r="M10" s="133">
        <v>1617.55736</v>
      </c>
      <c r="N10" s="133">
        <v>5003.902303999999</v>
      </c>
      <c r="O10" s="182">
        <v>27627.58656399998</v>
      </c>
      <c r="P10" s="197">
        <f t="shared" si="3"/>
        <v>27432.445235</v>
      </c>
      <c r="Q10" s="181">
        <v>12897.617335999998</v>
      </c>
      <c r="R10" s="133">
        <v>7048.497855000002</v>
      </c>
      <c r="S10" s="182">
        <v>7486.330044</v>
      </c>
      <c r="T10" s="197">
        <f t="shared" si="4"/>
        <v>63220.074934000026</v>
      </c>
      <c r="U10" s="181">
        <v>19878.980146000013</v>
      </c>
      <c r="V10" s="133">
        <v>6334.997319</v>
      </c>
      <c r="W10" s="133">
        <v>23580.821832000016</v>
      </c>
      <c r="X10" s="182">
        <v>13425.275636999999</v>
      </c>
      <c r="Y10" s="197">
        <f t="shared" si="5"/>
        <v>57255.473218</v>
      </c>
      <c r="Z10" s="181">
        <v>11638.739716999997</v>
      </c>
      <c r="AA10" s="133">
        <v>13105.51165700001</v>
      </c>
      <c r="AB10" s="133">
        <v>20223.817896999986</v>
      </c>
      <c r="AC10" s="182">
        <v>12287.40394700001</v>
      </c>
      <c r="AD10" s="197">
        <f t="shared" si="6"/>
        <v>102615.696293</v>
      </c>
      <c r="AE10" s="181">
        <v>9758.794200000011</v>
      </c>
      <c r="AF10" s="133">
        <v>16869.608063000003</v>
      </c>
      <c r="AG10" s="133">
        <v>5191.219200999999</v>
      </c>
      <c r="AH10" s="133">
        <v>18216.123082000002</v>
      </c>
      <c r="AI10" s="133">
        <v>14206.769035999994</v>
      </c>
      <c r="AJ10" s="182">
        <v>38373.18271099999</v>
      </c>
      <c r="AK10" s="197">
        <f t="shared" si="7"/>
        <v>49810.87771899997</v>
      </c>
      <c r="AL10" s="181">
        <v>11381.825044999998</v>
      </c>
      <c r="AM10" s="133">
        <v>14327.330161999995</v>
      </c>
      <c r="AN10" s="133">
        <v>19769.18020599998</v>
      </c>
      <c r="AO10" s="182">
        <v>4332.5423059999985</v>
      </c>
      <c r="AP10" s="197">
        <f t="shared" si="8"/>
        <v>24747.369569000002</v>
      </c>
      <c r="AQ10" s="181">
        <v>10895.793039</v>
      </c>
      <c r="AR10" s="182">
        <v>13851.576530000002</v>
      </c>
      <c r="AS10" s="197">
        <f t="shared" si="9"/>
        <v>52191.090389</v>
      </c>
      <c r="AT10" s="181">
        <v>26382.637865999986</v>
      </c>
      <c r="AU10" s="133">
        <v>10990.202956000003</v>
      </c>
      <c r="AV10" s="133">
        <v>7269.139845000003</v>
      </c>
      <c r="AW10" s="182">
        <v>7549.109722</v>
      </c>
      <c r="AX10" s="197">
        <f t="shared" si="10"/>
        <v>50659.786443</v>
      </c>
      <c r="AY10" s="181">
        <v>16495.979029000002</v>
      </c>
      <c r="AZ10" s="182">
        <v>34163.807413999995</v>
      </c>
      <c r="BA10" s="197">
        <f t="shared" si="11"/>
        <v>1446558.213953</v>
      </c>
      <c r="BB10" s="181">
        <v>329922.38482700003</v>
      </c>
      <c r="BC10" s="133">
        <v>98127.357901</v>
      </c>
      <c r="BD10" s="133">
        <v>123319.80787399998</v>
      </c>
      <c r="BE10" s="133">
        <v>107343.01953800008</v>
      </c>
      <c r="BF10" s="133">
        <v>176905.411585</v>
      </c>
      <c r="BG10" s="133">
        <v>314683.717612</v>
      </c>
      <c r="BH10" s="133">
        <v>167906.914617</v>
      </c>
      <c r="BI10" s="182">
        <v>128349.599999</v>
      </c>
      <c r="BJ10" s="197">
        <f t="shared" si="12"/>
        <v>143338.02698199995</v>
      </c>
      <c r="BK10" s="181">
        <v>18801.346985999993</v>
      </c>
      <c r="BL10" s="133">
        <v>36803.560515999976</v>
      </c>
      <c r="BM10" s="133">
        <v>60270.98211299997</v>
      </c>
      <c r="BN10" s="133">
        <v>2598.1914879999995</v>
      </c>
      <c r="BO10" s="182">
        <v>24863.945879000014</v>
      </c>
      <c r="BP10" s="197">
        <f t="shared" si="13"/>
        <v>30108.18056200001</v>
      </c>
      <c r="BQ10" s="181">
        <v>8201.006071000007</v>
      </c>
      <c r="BR10" s="133">
        <v>3968.1109880000017</v>
      </c>
      <c r="BS10" s="182">
        <v>17939.063503</v>
      </c>
      <c r="BT10" s="197">
        <f t="shared" si="14"/>
        <v>120318.48618699994</v>
      </c>
      <c r="BU10" s="181">
        <v>35599.48774199998</v>
      </c>
      <c r="BV10" s="133">
        <v>5736.780520000002</v>
      </c>
      <c r="BW10" s="133">
        <v>68031.25564599996</v>
      </c>
      <c r="BX10" s="182">
        <v>10950.962279000007</v>
      </c>
      <c r="BY10" s="197">
        <f t="shared" si="15"/>
        <v>126630.44555799998</v>
      </c>
      <c r="BZ10" s="181">
        <v>6863.523964999999</v>
      </c>
      <c r="CA10" s="133">
        <v>7446.998911000001</v>
      </c>
      <c r="CB10" s="133">
        <v>64196.719382999996</v>
      </c>
      <c r="CC10" s="133">
        <v>7888.345223999993</v>
      </c>
      <c r="CD10" s="133">
        <v>7710.603845000003</v>
      </c>
      <c r="CE10" s="133">
        <v>7109.718705</v>
      </c>
      <c r="CF10" s="133">
        <v>13188.066954999986</v>
      </c>
      <c r="CG10" s="182">
        <v>12226.468569999997</v>
      </c>
      <c r="CH10" s="197">
        <f t="shared" si="16"/>
        <v>127500.80277500002</v>
      </c>
      <c r="CI10" s="181">
        <v>106525.10057600001</v>
      </c>
      <c r="CJ10" s="182">
        <v>20975.702199000003</v>
      </c>
      <c r="CK10" s="197">
        <f t="shared" si="17"/>
        <v>65564.148725</v>
      </c>
      <c r="CL10" s="181">
        <v>26894.738124000003</v>
      </c>
      <c r="CM10" s="133">
        <v>15602.141606000003</v>
      </c>
      <c r="CN10" s="133">
        <v>5958.727468000002</v>
      </c>
      <c r="CO10" s="133">
        <v>10452.099958999996</v>
      </c>
      <c r="CP10" s="182">
        <v>6656.441568</v>
      </c>
      <c r="CQ10" s="197">
        <f t="shared" si="18"/>
        <v>62488.01065000001</v>
      </c>
      <c r="CR10" s="181">
        <v>13447.014486000002</v>
      </c>
      <c r="CS10" s="133">
        <v>39397.77333</v>
      </c>
      <c r="CT10" s="182">
        <v>9643.222834000006</v>
      </c>
      <c r="CU10" s="197">
        <f t="shared" si="19"/>
        <v>46532.03687100002</v>
      </c>
      <c r="CV10" s="181">
        <v>12582.983953999998</v>
      </c>
      <c r="CW10" s="133">
        <v>11990.177635000015</v>
      </c>
      <c r="CX10" s="133">
        <v>8580.744453000007</v>
      </c>
      <c r="CY10" s="182">
        <v>13378.130828999998</v>
      </c>
      <c r="CZ10" s="197">
        <f t="shared" si="20"/>
        <v>307347.62952099997</v>
      </c>
      <c r="DA10" s="181">
        <v>6388.256535999999</v>
      </c>
      <c r="DB10" s="133">
        <v>4192.111717999998</v>
      </c>
      <c r="DC10" s="133">
        <v>100387.92362000003</v>
      </c>
      <c r="DD10" s="133">
        <v>110856.65233199993</v>
      </c>
      <c r="DE10" s="133">
        <v>47308.27947600001</v>
      </c>
      <c r="DF10" s="182">
        <v>38214.40583900001</v>
      </c>
      <c r="DG10" s="197">
        <f t="shared" si="21"/>
        <v>386837.483439</v>
      </c>
      <c r="DH10" s="181">
        <v>45109.1164</v>
      </c>
      <c r="DI10" s="133">
        <v>9343.146332000002</v>
      </c>
      <c r="DJ10" s="133">
        <v>20472.368453000006</v>
      </c>
      <c r="DK10" s="133">
        <v>68282.19536400001</v>
      </c>
      <c r="DL10" s="133">
        <v>39155.96224800003</v>
      </c>
      <c r="DM10" s="133">
        <v>125990.37075799996</v>
      </c>
      <c r="DN10" s="133">
        <v>19743.430384999985</v>
      </c>
      <c r="DO10" s="182">
        <v>58740.893499</v>
      </c>
      <c r="DP10" s="575">
        <f t="shared" si="22"/>
        <v>3603415.4809710006</v>
      </c>
      <c r="DQ10" s="197">
        <f t="shared" si="23"/>
        <v>104981.17916100001</v>
      </c>
      <c r="DR10" s="181">
        <v>17041.931311000004</v>
      </c>
      <c r="DS10" s="133">
        <v>6342.6535</v>
      </c>
      <c r="DT10" s="182">
        <v>81596.59435</v>
      </c>
      <c r="DU10" s="197">
        <f t="shared" si="24"/>
        <v>6107.9468560000005</v>
      </c>
      <c r="DV10" s="190">
        <v>6107.9468560000005</v>
      </c>
    </row>
    <row r="11" spans="1:126" s="80" customFormat="1" ht="11.25">
      <c r="A11" s="8" t="s">
        <v>80</v>
      </c>
      <c r="B11" s="197">
        <f t="shared" si="0"/>
        <v>2023000</v>
      </c>
      <c r="C11" s="183">
        <v>1235000</v>
      </c>
      <c r="D11" s="184">
        <v>788000</v>
      </c>
      <c r="E11" s="197">
        <f t="shared" si="1"/>
        <v>3878000</v>
      </c>
      <c r="F11" s="183">
        <v>464000</v>
      </c>
      <c r="G11" s="193">
        <v>1783000</v>
      </c>
      <c r="H11" s="193">
        <v>493000</v>
      </c>
      <c r="I11" s="193">
        <v>375000</v>
      </c>
      <c r="J11" s="184">
        <v>763000</v>
      </c>
      <c r="K11" s="197">
        <f t="shared" si="2"/>
        <v>1448000</v>
      </c>
      <c r="L11" s="183">
        <v>338000</v>
      </c>
      <c r="M11" s="193">
        <v>147000</v>
      </c>
      <c r="N11" s="193">
        <v>260000</v>
      </c>
      <c r="O11" s="184">
        <v>703000</v>
      </c>
      <c r="P11" s="197">
        <f t="shared" si="3"/>
        <v>1574000</v>
      </c>
      <c r="Q11" s="183">
        <v>757000</v>
      </c>
      <c r="R11" s="193">
        <v>523000</v>
      </c>
      <c r="S11" s="184">
        <v>294000</v>
      </c>
      <c r="T11" s="197">
        <f t="shared" si="4"/>
        <v>1725000</v>
      </c>
      <c r="U11" s="183">
        <v>568000</v>
      </c>
      <c r="V11" s="193">
        <v>215000</v>
      </c>
      <c r="W11" s="193">
        <v>573000</v>
      </c>
      <c r="X11" s="184">
        <v>369000</v>
      </c>
      <c r="Y11" s="197">
        <f t="shared" si="5"/>
        <v>3873000</v>
      </c>
      <c r="Z11" s="183">
        <v>682000</v>
      </c>
      <c r="AA11" s="193">
        <v>1039000</v>
      </c>
      <c r="AB11" s="193">
        <v>1250000</v>
      </c>
      <c r="AC11" s="184">
        <v>902000</v>
      </c>
      <c r="AD11" s="197">
        <f t="shared" si="6"/>
        <v>2807000</v>
      </c>
      <c r="AE11" s="183">
        <v>315000</v>
      </c>
      <c r="AF11" s="193">
        <v>472000</v>
      </c>
      <c r="AG11" s="193">
        <v>238000</v>
      </c>
      <c r="AH11" s="193">
        <v>688000</v>
      </c>
      <c r="AI11" s="193">
        <v>366000</v>
      </c>
      <c r="AJ11" s="184">
        <v>728000</v>
      </c>
      <c r="AK11" s="197">
        <f t="shared" si="7"/>
        <v>1312000</v>
      </c>
      <c r="AL11" s="183">
        <v>263000</v>
      </c>
      <c r="AM11" s="193">
        <v>322000</v>
      </c>
      <c r="AN11" s="193">
        <v>563000</v>
      </c>
      <c r="AO11" s="184">
        <v>164000</v>
      </c>
      <c r="AP11" s="197">
        <f t="shared" si="8"/>
        <v>350000</v>
      </c>
      <c r="AQ11" s="183">
        <v>153000</v>
      </c>
      <c r="AR11" s="184">
        <v>197000</v>
      </c>
      <c r="AS11" s="197">
        <f t="shared" si="9"/>
        <v>1270000</v>
      </c>
      <c r="AT11" s="183">
        <v>578000</v>
      </c>
      <c r="AU11" s="193">
        <v>281000</v>
      </c>
      <c r="AV11" s="193">
        <v>263000</v>
      </c>
      <c r="AW11" s="184">
        <v>148000</v>
      </c>
      <c r="AX11" s="197">
        <f t="shared" si="10"/>
        <v>1946000</v>
      </c>
      <c r="AY11" s="183">
        <v>668000</v>
      </c>
      <c r="AZ11" s="184">
        <v>1278000</v>
      </c>
      <c r="BA11" s="197">
        <f t="shared" si="11"/>
        <v>12766000</v>
      </c>
      <c r="BB11" s="183">
        <v>2211000</v>
      </c>
      <c r="BC11" s="193">
        <v>1563000</v>
      </c>
      <c r="BD11" s="193">
        <v>1534000</v>
      </c>
      <c r="BE11" s="193">
        <v>1344000</v>
      </c>
      <c r="BF11" s="193">
        <v>1767000</v>
      </c>
      <c r="BG11" s="193">
        <v>1636000</v>
      </c>
      <c r="BH11" s="193">
        <v>1435000</v>
      </c>
      <c r="BI11" s="184">
        <v>1276000</v>
      </c>
      <c r="BJ11" s="197">
        <f t="shared" si="12"/>
        <v>3291000</v>
      </c>
      <c r="BK11" s="183">
        <v>459000</v>
      </c>
      <c r="BL11" s="193">
        <v>891000</v>
      </c>
      <c r="BM11" s="193">
        <v>1289000</v>
      </c>
      <c r="BN11" s="193">
        <v>94000</v>
      </c>
      <c r="BO11" s="184">
        <v>558000</v>
      </c>
      <c r="BP11" s="197">
        <f t="shared" si="13"/>
        <v>812000</v>
      </c>
      <c r="BQ11" s="183">
        <v>265000</v>
      </c>
      <c r="BR11" s="193">
        <v>126000</v>
      </c>
      <c r="BS11" s="184">
        <v>421000</v>
      </c>
      <c r="BT11" s="197">
        <f t="shared" si="14"/>
        <v>2386000</v>
      </c>
      <c r="BU11" s="183">
        <v>756000</v>
      </c>
      <c r="BV11" s="193">
        <v>201000</v>
      </c>
      <c r="BW11" s="193">
        <v>1051000</v>
      </c>
      <c r="BX11" s="184">
        <v>378000</v>
      </c>
      <c r="BY11" s="197">
        <f t="shared" si="15"/>
        <v>3595000</v>
      </c>
      <c r="BZ11" s="183">
        <v>192000</v>
      </c>
      <c r="CA11" s="193">
        <v>315000</v>
      </c>
      <c r="CB11" s="193">
        <v>1621000</v>
      </c>
      <c r="CC11" s="193">
        <v>223000</v>
      </c>
      <c r="CD11" s="193">
        <v>205000</v>
      </c>
      <c r="CE11" s="193">
        <v>248000</v>
      </c>
      <c r="CF11" s="193">
        <v>467000</v>
      </c>
      <c r="CG11" s="184">
        <v>324000</v>
      </c>
      <c r="CH11" s="197">
        <f t="shared" si="16"/>
        <v>4149000</v>
      </c>
      <c r="CI11" s="183">
        <v>2639000</v>
      </c>
      <c r="CJ11" s="184">
        <v>1510000</v>
      </c>
      <c r="CK11" s="197">
        <f t="shared" si="17"/>
        <v>4391000</v>
      </c>
      <c r="CL11" s="183">
        <v>1631000</v>
      </c>
      <c r="CM11" s="193">
        <v>939000</v>
      </c>
      <c r="CN11" s="193">
        <v>340000</v>
      </c>
      <c r="CO11" s="193">
        <v>637000</v>
      </c>
      <c r="CP11" s="184">
        <v>844000</v>
      </c>
      <c r="CQ11" s="197">
        <f t="shared" si="18"/>
        <v>2041000</v>
      </c>
      <c r="CR11" s="183">
        <v>555000</v>
      </c>
      <c r="CS11" s="193">
        <v>880000</v>
      </c>
      <c r="CT11" s="184">
        <v>606000</v>
      </c>
      <c r="CU11" s="197">
        <f t="shared" si="19"/>
        <v>2062000</v>
      </c>
      <c r="CV11" s="183">
        <v>370000</v>
      </c>
      <c r="CW11" s="193">
        <v>752000</v>
      </c>
      <c r="CX11" s="193">
        <v>425000</v>
      </c>
      <c r="CY11" s="184">
        <v>515000</v>
      </c>
      <c r="CZ11" s="197">
        <f t="shared" si="20"/>
        <v>5588000</v>
      </c>
      <c r="DA11" s="183">
        <v>200000</v>
      </c>
      <c r="DB11" s="193">
        <v>161000</v>
      </c>
      <c r="DC11" s="193">
        <v>1196000</v>
      </c>
      <c r="DD11" s="193">
        <v>2184000</v>
      </c>
      <c r="DE11" s="193">
        <v>1212000</v>
      </c>
      <c r="DF11" s="184">
        <v>635000</v>
      </c>
      <c r="DG11" s="197">
        <f t="shared" si="21"/>
        <v>7451000</v>
      </c>
      <c r="DH11" s="183">
        <v>773000</v>
      </c>
      <c r="DI11" s="193">
        <v>393000</v>
      </c>
      <c r="DJ11" s="193">
        <v>589000</v>
      </c>
      <c r="DK11" s="193">
        <v>1502000</v>
      </c>
      <c r="DL11" s="193">
        <v>804000</v>
      </c>
      <c r="DM11" s="193">
        <v>1964000</v>
      </c>
      <c r="DN11" s="193">
        <v>503000</v>
      </c>
      <c r="DO11" s="184">
        <v>923000</v>
      </c>
      <c r="DP11" s="575">
        <f t="shared" si="22"/>
        <v>70738000</v>
      </c>
      <c r="DQ11" s="197">
        <f t="shared" si="23"/>
        <v>1401000</v>
      </c>
      <c r="DR11" s="183">
        <v>404000</v>
      </c>
      <c r="DS11" s="193">
        <v>423000</v>
      </c>
      <c r="DT11" s="184">
        <v>574000</v>
      </c>
      <c r="DU11" s="197">
        <f t="shared" si="24"/>
        <v>1061000</v>
      </c>
      <c r="DV11" s="191">
        <v>1061000</v>
      </c>
    </row>
    <row r="12" spans="1:126" s="130" customFormat="1" ht="21.75" customHeight="1">
      <c r="A12" s="141" t="s">
        <v>337</v>
      </c>
      <c r="B12" s="197">
        <f t="shared" si="0"/>
        <v>897226.013514</v>
      </c>
      <c r="C12" s="185">
        <v>535964.890351</v>
      </c>
      <c r="D12" s="186">
        <v>361261.123163</v>
      </c>
      <c r="E12" s="197">
        <f t="shared" si="1"/>
        <v>1446581.5050310004</v>
      </c>
      <c r="F12" s="185">
        <v>174132.047552</v>
      </c>
      <c r="G12" s="194">
        <v>672839.20194</v>
      </c>
      <c r="H12" s="194">
        <v>166925.336979</v>
      </c>
      <c r="I12" s="194">
        <v>141499.935145</v>
      </c>
      <c r="J12" s="186">
        <v>291184.983415</v>
      </c>
      <c r="K12" s="197">
        <f t="shared" si="2"/>
        <v>605251.898276</v>
      </c>
      <c r="L12" s="185">
        <v>147996.603241</v>
      </c>
      <c r="M12" s="194">
        <v>66674.201085</v>
      </c>
      <c r="N12" s="194">
        <v>98936.422614</v>
      </c>
      <c r="O12" s="186">
        <v>291644.671336</v>
      </c>
      <c r="P12" s="197">
        <f t="shared" si="3"/>
        <v>658999.209526</v>
      </c>
      <c r="Q12" s="185">
        <v>312061.381565</v>
      </c>
      <c r="R12" s="194">
        <v>219309.699537</v>
      </c>
      <c r="S12" s="186">
        <v>127628.128424</v>
      </c>
      <c r="T12" s="197">
        <f t="shared" si="4"/>
        <v>740243.2602240001</v>
      </c>
      <c r="U12" s="185">
        <v>249486.575134</v>
      </c>
      <c r="V12" s="194">
        <v>91798.359026</v>
      </c>
      <c r="W12" s="194">
        <v>245472.991295</v>
      </c>
      <c r="X12" s="186">
        <v>153485.334769</v>
      </c>
      <c r="Y12" s="197">
        <f t="shared" si="5"/>
        <v>1420487.7819199997</v>
      </c>
      <c r="Z12" s="185">
        <v>250159.500682</v>
      </c>
      <c r="AA12" s="194">
        <v>396063.516161</v>
      </c>
      <c r="AB12" s="194">
        <v>460339.936717</v>
      </c>
      <c r="AC12" s="186">
        <v>313924.82836</v>
      </c>
      <c r="AD12" s="197">
        <f t="shared" si="6"/>
        <v>1167482.591755</v>
      </c>
      <c r="AE12" s="185">
        <v>138227.633189</v>
      </c>
      <c r="AF12" s="194">
        <v>200997.08409</v>
      </c>
      <c r="AG12" s="194">
        <v>101120.97259</v>
      </c>
      <c r="AH12" s="194">
        <v>271924.35498</v>
      </c>
      <c r="AI12" s="194">
        <v>146846.559714</v>
      </c>
      <c r="AJ12" s="186">
        <v>308365.987192</v>
      </c>
      <c r="AK12" s="197">
        <f t="shared" si="7"/>
        <v>616102.862769</v>
      </c>
      <c r="AL12" s="185">
        <v>126029.926475</v>
      </c>
      <c r="AM12" s="194">
        <v>137706.348726</v>
      </c>
      <c r="AN12" s="194">
        <v>269084.39512</v>
      </c>
      <c r="AO12" s="186">
        <v>83282.192448</v>
      </c>
      <c r="AP12" s="197">
        <f t="shared" si="8"/>
        <v>130534.125316</v>
      </c>
      <c r="AQ12" s="185">
        <v>61596.848801</v>
      </c>
      <c r="AR12" s="186">
        <v>68937.276515</v>
      </c>
      <c r="AS12" s="197">
        <f t="shared" si="9"/>
        <v>542822.17535</v>
      </c>
      <c r="AT12" s="185">
        <v>248310.447498</v>
      </c>
      <c r="AU12" s="194">
        <v>119461.14905</v>
      </c>
      <c r="AV12" s="194">
        <v>108612.114015</v>
      </c>
      <c r="AW12" s="186">
        <v>66438.464787</v>
      </c>
      <c r="AX12" s="197">
        <f t="shared" si="10"/>
        <v>845502.722302</v>
      </c>
      <c r="AY12" s="185">
        <v>273386.002012</v>
      </c>
      <c r="AZ12" s="186">
        <v>572116.72029</v>
      </c>
      <c r="BA12" s="197">
        <f t="shared" si="11"/>
        <v>5942827.284812</v>
      </c>
      <c r="BB12" s="185">
        <v>1201993.516003</v>
      </c>
      <c r="BC12" s="194">
        <v>660218.78004</v>
      </c>
      <c r="BD12" s="194">
        <v>694785.186093</v>
      </c>
      <c r="BE12" s="194">
        <v>600032.550358</v>
      </c>
      <c r="BF12" s="194">
        <v>806421.383574</v>
      </c>
      <c r="BG12" s="194">
        <v>732951.638392</v>
      </c>
      <c r="BH12" s="194">
        <v>664934.999372</v>
      </c>
      <c r="BI12" s="186">
        <v>581489.23098</v>
      </c>
      <c r="BJ12" s="197">
        <f t="shared" si="12"/>
        <v>1106315.677279</v>
      </c>
      <c r="BK12" s="185">
        <v>145920.557297</v>
      </c>
      <c r="BL12" s="194">
        <v>302468.591698</v>
      </c>
      <c r="BM12" s="194">
        <v>443969.601129</v>
      </c>
      <c r="BN12" s="194">
        <v>34066.957278</v>
      </c>
      <c r="BO12" s="186">
        <v>179889.969877</v>
      </c>
      <c r="BP12" s="197">
        <f t="shared" si="13"/>
        <v>325100.481574</v>
      </c>
      <c r="BQ12" s="185">
        <v>107113.761511</v>
      </c>
      <c r="BR12" s="194">
        <v>51491.551236</v>
      </c>
      <c r="BS12" s="186">
        <v>166495.168827</v>
      </c>
      <c r="BT12" s="197">
        <f t="shared" si="14"/>
        <v>1085629.891092</v>
      </c>
      <c r="BU12" s="185">
        <v>337201.375654</v>
      </c>
      <c r="BV12" s="194">
        <v>88096.665811</v>
      </c>
      <c r="BW12" s="194">
        <v>487579.096439</v>
      </c>
      <c r="BX12" s="186">
        <v>172752.753188</v>
      </c>
      <c r="BY12" s="197">
        <f t="shared" si="15"/>
        <v>1306853.125205</v>
      </c>
      <c r="BZ12" s="185">
        <v>65059.242448</v>
      </c>
      <c r="CA12" s="194">
        <v>121174.945796</v>
      </c>
      <c r="CB12" s="194">
        <v>600074.730291</v>
      </c>
      <c r="CC12" s="194">
        <v>80623.215775</v>
      </c>
      <c r="CD12" s="194">
        <v>73972.326995</v>
      </c>
      <c r="CE12" s="194">
        <v>99972.162598</v>
      </c>
      <c r="CF12" s="194">
        <v>160996.749375</v>
      </c>
      <c r="CG12" s="186">
        <v>104979.751927</v>
      </c>
      <c r="CH12" s="197">
        <f t="shared" si="16"/>
        <v>1774729.2413170002</v>
      </c>
      <c r="CI12" s="185">
        <v>1144445.435984</v>
      </c>
      <c r="CJ12" s="186">
        <v>630283.805333</v>
      </c>
      <c r="CK12" s="197">
        <f t="shared" si="17"/>
        <v>1635830.044333</v>
      </c>
      <c r="CL12" s="185">
        <v>594614.72712</v>
      </c>
      <c r="CM12" s="194">
        <v>361596.567218</v>
      </c>
      <c r="CN12" s="194">
        <v>140210.559429</v>
      </c>
      <c r="CO12" s="194">
        <v>257260.021543</v>
      </c>
      <c r="CP12" s="186">
        <v>282148.169023</v>
      </c>
      <c r="CQ12" s="197">
        <f t="shared" si="18"/>
        <v>882570.124469</v>
      </c>
      <c r="CR12" s="185">
        <v>239035.433233</v>
      </c>
      <c r="CS12" s="194">
        <v>386220.102664</v>
      </c>
      <c r="CT12" s="186">
        <v>257314.588572</v>
      </c>
      <c r="CU12" s="197">
        <f t="shared" si="19"/>
        <v>783608.908518</v>
      </c>
      <c r="CV12" s="185">
        <v>157556.634014</v>
      </c>
      <c r="CW12" s="194">
        <v>264336.434254</v>
      </c>
      <c r="CX12" s="194">
        <v>168009.893315</v>
      </c>
      <c r="CY12" s="186">
        <v>193705.946935</v>
      </c>
      <c r="CZ12" s="197">
        <f t="shared" si="20"/>
        <v>2146779.939932</v>
      </c>
      <c r="DA12" s="185">
        <v>68817.552003</v>
      </c>
      <c r="DB12" s="194">
        <v>61371.151489</v>
      </c>
      <c r="DC12" s="194">
        <v>484504.08448</v>
      </c>
      <c r="DD12" s="194">
        <v>868273.651882</v>
      </c>
      <c r="DE12" s="194">
        <v>425364.059233</v>
      </c>
      <c r="DF12" s="186">
        <v>238449.440845</v>
      </c>
      <c r="DG12" s="197">
        <f t="shared" si="21"/>
        <v>2899911.602424</v>
      </c>
      <c r="DH12" s="185">
        <v>285403.264858</v>
      </c>
      <c r="DI12" s="194">
        <v>136174.107102</v>
      </c>
      <c r="DJ12" s="194">
        <v>215691.602258</v>
      </c>
      <c r="DK12" s="194">
        <v>565537.158281</v>
      </c>
      <c r="DL12" s="194">
        <v>328912.282912</v>
      </c>
      <c r="DM12" s="194">
        <v>804384.650226</v>
      </c>
      <c r="DN12" s="194">
        <v>197153.72587</v>
      </c>
      <c r="DO12" s="186">
        <v>366654.810917</v>
      </c>
      <c r="DP12" s="575">
        <f t="shared" si="22"/>
        <v>28961390.466938</v>
      </c>
      <c r="DQ12" s="197">
        <f t="shared" si="23"/>
        <v>433979.676905</v>
      </c>
      <c r="DR12" s="185">
        <v>174157.253679</v>
      </c>
      <c r="DS12" s="194">
        <v>178006.194605</v>
      </c>
      <c r="DT12" s="186">
        <v>81816.228621</v>
      </c>
      <c r="DU12" s="197">
        <f t="shared" si="24"/>
        <v>348436.499655</v>
      </c>
      <c r="DV12" s="192">
        <v>348436.499655</v>
      </c>
    </row>
    <row r="13" spans="1:126" s="134" customFormat="1" ht="21.75" customHeight="1">
      <c r="A13" s="142" t="s">
        <v>79</v>
      </c>
      <c r="B13" s="197">
        <f>B8/B6</f>
        <v>223.05132850241546</v>
      </c>
      <c r="C13" s="76">
        <f aca="true" t="shared" si="25" ref="C13:BN13">C8/C6</f>
        <v>230.71398527865404</v>
      </c>
      <c r="D13" s="77">
        <f t="shared" si="25"/>
        <v>212.7148936170213</v>
      </c>
      <c r="E13" s="197">
        <f t="shared" si="25"/>
        <v>77.53073180178653</v>
      </c>
      <c r="F13" s="76">
        <f t="shared" si="25"/>
        <v>45.39359823399558</v>
      </c>
      <c r="G13" s="75">
        <f t="shared" si="25"/>
        <v>143.4192</v>
      </c>
      <c r="H13" s="75">
        <f t="shared" si="25"/>
        <v>40.82884344909662</v>
      </c>
      <c r="I13" s="75">
        <f t="shared" si="25"/>
        <v>61.222346577131134</v>
      </c>
      <c r="J13" s="77">
        <f t="shared" si="25"/>
        <v>85.24068018312623</v>
      </c>
      <c r="K13" s="197">
        <f t="shared" si="25"/>
        <v>51.657248298927456</v>
      </c>
      <c r="L13" s="76">
        <f t="shared" si="25"/>
        <v>46.609536784741145</v>
      </c>
      <c r="M13" s="75">
        <f t="shared" si="25"/>
        <v>25.88526021655606</v>
      </c>
      <c r="N13" s="75">
        <f t="shared" si="25"/>
        <v>44.78259995981515</v>
      </c>
      <c r="O13" s="77">
        <f t="shared" si="25"/>
        <v>79.11468005018821</v>
      </c>
      <c r="P13" s="197">
        <f t="shared" si="25"/>
        <v>83.61299675933822</v>
      </c>
      <c r="Q13" s="76">
        <f t="shared" si="25"/>
        <v>122.73810382119683</v>
      </c>
      <c r="R13" s="75">
        <f t="shared" si="25"/>
        <v>83.88413607275177</v>
      </c>
      <c r="S13" s="77">
        <f t="shared" si="25"/>
        <v>47.782074389644436</v>
      </c>
      <c r="T13" s="197">
        <f t="shared" si="25"/>
        <v>51.95152301944145</v>
      </c>
      <c r="U13" s="76">
        <f t="shared" si="25"/>
        <v>59.679447677735936</v>
      </c>
      <c r="V13" s="75">
        <f t="shared" si="25"/>
        <v>32.2451224878979</v>
      </c>
      <c r="W13" s="75">
        <f t="shared" si="25"/>
        <v>64.70402332361516</v>
      </c>
      <c r="X13" s="77">
        <f t="shared" si="25"/>
        <v>46.19765719671469</v>
      </c>
      <c r="Y13" s="197">
        <f t="shared" si="25"/>
        <v>116.61744275791098</v>
      </c>
      <c r="Z13" s="76">
        <f t="shared" si="25"/>
        <v>85.07066007560337</v>
      </c>
      <c r="AA13" s="75">
        <f t="shared" si="25"/>
        <v>132.73236298826674</v>
      </c>
      <c r="AB13" s="75">
        <f t="shared" si="25"/>
        <v>144.3309225092251</v>
      </c>
      <c r="AC13" s="77">
        <f t="shared" si="25"/>
        <v>104.9976549904734</v>
      </c>
      <c r="AD13" s="197">
        <f t="shared" si="25"/>
        <v>64.85172792521264</v>
      </c>
      <c r="AE13" s="76">
        <f t="shared" si="25"/>
        <v>43.22570836212854</v>
      </c>
      <c r="AF13" s="75">
        <f t="shared" si="25"/>
        <v>72.2828231292517</v>
      </c>
      <c r="AG13" s="75">
        <f t="shared" si="25"/>
        <v>34.1222205860698</v>
      </c>
      <c r="AH13" s="75">
        <f t="shared" si="25"/>
        <v>96.01664762526522</v>
      </c>
      <c r="AI13" s="75">
        <f t="shared" si="25"/>
        <v>51.6296705029166</v>
      </c>
      <c r="AJ13" s="77">
        <f t="shared" si="25"/>
        <v>96.49357933579336</v>
      </c>
      <c r="AK13" s="197">
        <f t="shared" si="25"/>
        <v>52.18374599703195</v>
      </c>
      <c r="AL13" s="76">
        <f t="shared" si="25"/>
        <v>54.151654235991586</v>
      </c>
      <c r="AM13" s="75">
        <f t="shared" si="25"/>
        <v>50.34427048634244</v>
      </c>
      <c r="AN13" s="75">
        <f t="shared" si="25"/>
        <v>69.29024748836069</v>
      </c>
      <c r="AO13" s="77">
        <f t="shared" si="25"/>
        <v>29.82514892931895</v>
      </c>
      <c r="AP13" s="197">
        <f t="shared" si="25"/>
        <v>35.35783410138249</v>
      </c>
      <c r="AQ13" s="76">
        <f t="shared" si="25"/>
        <v>35.63801694070752</v>
      </c>
      <c r="AR13" s="77">
        <f t="shared" si="25"/>
        <v>35.116802400342905</v>
      </c>
      <c r="AS13" s="197">
        <f t="shared" si="25"/>
        <v>72.13862486112825</v>
      </c>
      <c r="AT13" s="76">
        <f t="shared" si="25"/>
        <v>100.37294612151318</v>
      </c>
      <c r="AU13" s="75">
        <f t="shared" si="25"/>
        <v>52.369073814762956</v>
      </c>
      <c r="AV13" s="75">
        <f t="shared" si="25"/>
        <v>44.6589552238806</v>
      </c>
      <c r="AW13" s="77">
        <f t="shared" si="25"/>
        <v>233.61740558292283</v>
      </c>
      <c r="AX13" s="197">
        <f t="shared" si="25"/>
        <v>148.53657546480474</v>
      </c>
      <c r="AY13" s="76">
        <f t="shared" si="25"/>
        <v>96.20562913907285</v>
      </c>
      <c r="AZ13" s="77">
        <f t="shared" si="25"/>
        <v>198.89166799426476</v>
      </c>
      <c r="BA13" s="197">
        <f t="shared" si="25"/>
        <v>976.5725584880527</v>
      </c>
      <c r="BB13" s="76">
        <f t="shared" si="25"/>
        <v>21143.942857142858</v>
      </c>
      <c r="BC13" s="75">
        <f t="shared" si="25"/>
        <v>222.6138630600169</v>
      </c>
      <c r="BD13" s="75">
        <f t="shared" si="25"/>
        <v>617.3555166374781</v>
      </c>
      <c r="BE13" s="75">
        <f t="shared" si="25"/>
        <v>672.0582039911308</v>
      </c>
      <c r="BF13" s="75">
        <f t="shared" si="25"/>
        <v>8868.579545454546</v>
      </c>
      <c r="BG13" s="75">
        <f t="shared" si="25"/>
        <v>6436.7415254237285</v>
      </c>
      <c r="BH13" s="75">
        <f t="shared" si="25"/>
        <v>5384.6</v>
      </c>
      <c r="BI13" s="77">
        <f t="shared" si="25"/>
        <v>939.9173354735152</v>
      </c>
      <c r="BJ13" s="197">
        <f t="shared" si="25"/>
        <v>95.26939655172414</v>
      </c>
      <c r="BK13" s="76">
        <f t="shared" si="25"/>
        <v>57.50513112884835</v>
      </c>
      <c r="BL13" s="75">
        <f t="shared" si="25"/>
        <v>119.75550999487443</v>
      </c>
      <c r="BM13" s="75">
        <f t="shared" si="25"/>
        <v>169.02343878052778</v>
      </c>
      <c r="BN13" s="75">
        <f t="shared" si="25"/>
        <v>14.939616798916198</v>
      </c>
      <c r="BO13" s="77">
        <f aca="true" t="shared" si="26" ref="BO13:DT13">BO8/BO6</f>
        <v>108.29373177842565</v>
      </c>
      <c r="BP13" s="197">
        <f t="shared" si="26"/>
        <v>43.87114862471963</v>
      </c>
      <c r="BQ13" s="76">
        <f t="shared" si="26"/>
        <v>41.58323373740823</v>
      </c>
      <c r="BR13" s="75">
        <f t="shared" si="26"/>
        <v>22.245822102425876</v>
      </c>
      <c r="BS13" s="77">
        <f t="shared" si="26"/>
        <v>68.10036231884058</v>
      </c>
      <c r="BT13" s="197">
        <f t="shared" si="26"/>
        <v>99.73177050155009</v>
      </c>
      <c r="BU13" s="76">
        <f t="shared" si="26"/>
        <v>139.33682805947387</v>
      </c>
      <c r="BV13" s="75">
        <f t="shared" si="26"/>
        <v>31.273063918853648</v>
      </c>
      <c r="BW13" s="75">
        <f t="shared" si="26"/>
        <v>167.88626126126127</v>
      </c>
      <c r="BX13" s="77">
        <f t="shared" si="26"/>
        <v>64.62461695607763</v>
      </c>
      <c r="BY13" s="197">
        <f t="shared" si="26"/>
        <v>63.19958983858164</v>
      </c>
      <c r="BZ13" s="76">
        <f t="shared" si="26"/>
        <v>30.998159509202456</v>
      </c>
      <c r="CA13" s="75">
        <f t="shared" si="26"/>
        <v>31.68620492272467</v>
      </c>
      <c r="CB13" s="75">
        <f t="shared" si="26"/>
        <v>195.6317958472024</v>
      </c>
      <c r="CC13" s="75">
        <f t="shared" si="26"/>
        <v>29.810931756432794</v>
      </c>
      <c r="CD13" s="75">
        <f t="shared" si="26"/>
        <v>33.32279087598236</v>
      </c>
      <c r="CE13" s="75">
        <f t="shared" si="26"/>
        <v>51.360439068100355</v>
      </c>
      <c r="CF13" s="75">
        <f t="shared" si="26"/>
        <v>65.0401180965613</v>
      </c>
      <c r="CG13" s="77">
        <f t="shared" si="26"/>
        <v>64.34319526627219</v>
      </c>
      <c r="CH13" s="197">
        <f t="shared" si="26"/>
        <v>324.258417915257</v>
      </c>
      <c r="CI13" s="76">
        <f t="shared" si="26"/>
        <v>446.4415810551976</v>
      </c>
      <c r="CJ13" s="77">
        <f t="shared" si="26"/>
        <v>219.07210313296358</v>
      </c>
      <c r="CK13" s="197">
        <f t="shared" si="26"/>
        <v>110.28172697454036</v>
      </c>
      <c r="CL13" s="76">
        <f t="shared" si="26"/>
        <v>185.98904243050276</v>
      </c>
      <c r="CM13" s="75">
        <f t="shared" si="26"/>
        <v>108.69613151724907</v>
      </c>
      <c r="CN13" s="75">
        <f t="shared" si="26"/>
        <v>58.86060662272642</v>
      </c>
      <c r="CO13" s="75">
        <f t="shared" si="26"/>
        <v>90.57265641742897</v>
      </c>
      <c r="CP13" s="77">
        <f t="shared" si="26"/>
        <v>92.99153668601804</v>
      </c>
      <c r="CQ13" s="197">
        <f t="shared" si="26"/>
        <v>98.47074591473788</v>
      </c>
      <c r="CR13" s="76">
        <f t="shared" si="26"/>
        <v>73.08413624643778</v>
      </c>
      <c r="CS13" s="75">
        <f t="shared" si="26"/>
        <v>136.96860068259386</v>
      </c>
      <c r="CT13" s="77">
        <f t="shared" si="26"/>
        <v>92.22706645056726</v>
      </c>
      <c r="CU13" s="197">
        <f t="shared" si="26"/>
        <v>68.32969119299469</v>
      </c>
      <c r="CV13" s="76">
        <f t="shared" si="26"/>
        <v>59.230188045668235</v>
      </c>
      <c r="CW13" s="75">
        <f t="shared" si="26"/>
        <v>89.83566433566433</v>
      </c>
      <c r="CX13" s="75">
        <f t="shared" si="26"/>
        <v>61.208534755792634</v>
      </c>
      <c r="CY13" s="77">
        <f t="shared" si="26"/>
        <v>61.07639484978541</v>
      </c>
      <c r="CZ13" s="197">
        <f t="shared" si="26"/>
        <v>156.63048511643342</v>
      </c>
      <c r="DA13" s="76">
        <f t="shared" si="26"/>
        <v>23.046054854575015</v>
      </c>
      <c r="DB13" s="75">
        <f t="shared" si="26"/>
        <v>24.411391538167635</v>
      </c>
      <c r="DC13" s="75">
        <f t="shared" si="26"/>
        <v>253.8557468590042</v>
      </c>
      <c r="DD13" s="75">
        <f t="shared" si="26"/>
        <v>389.0458752744477</v>
      </c>
      <c r="DE13" s="75">
        <f t="shared" si="26"/>
        <v>169.15600397820694</v>
      </c>
      <c r="DF13" s="77">
        <f t="shared" si="26"/>
        <v>152.0466032917219</v>
      </c>
      <c r="DG13" s="197">
        <f t="shared" si="26"/>
        <v>141.08485514211176</v>
      </c>
      <c r="DH13" s="76">
        <f t="shared" si="26"/>
        <v>102.07098229781326</v>
      </c>
      <c r="DI13" s="75">
        <f t="shared" si="26"/>
        <v>56.73593778260083</v>
      </c>
      <c r="DJ13" s="75">
        <f t="shared" si="26"/>
        <v>73.82863705972434</v>
      </c>
      <c r="DK13" s="75">
        <f t="shared" si="26"/>
        <v>161.27317992194858</v>
      </c>
      <c r="DL13" s="75">
        <f t="shared" si="26"/>
        <v>155.39845220665134</v>
      </c>
      <c r="DM13" s="75">
        <f t="shared" si="26"/>
        <v>523.9975377039088</v>
      </c>
      <c r="DN13" s="75">
        <f t="shared" si="26"/>
        <v>68.37159920371599</v>
      </c>
      <c r="DO13" s="77">
        <f t="shared" si="26"/>
        <v>165.27028258887876</v>
      </c>
      <c r="DP13" s="575">
        <f t="shared" si="26"/>
        <v>114.84953117109121</v>
      </c>
      <c r="DQ13" s="197">
        <f t="shared" si="26"/>
        <v>11.903554592941775</v>
      </c>
      <c r="DR13" s="76">
        <f t="shared" si="26"/>
        <v>236.51436950146626</v>
      </c>
      <c r="DS13" s="75">
        <f t="shared" si="26"/>
        <v>362.48454545454547</v>
      </c>
      <c r="DT13" s="77">
        <f t="shared" si="26"/>
        <v>2.702504369478296</v>
      </c>
      <c r="DU13" s="197">
        <f>DU8/DU6</f>
        <v>328.07351178585697</v>
      </c>
      <c r="DV13" s="78">
        <f>DV8/DV6</f>
        <v>328.07351178585697</v>
      </c>
    </row>
    <row r="14" spans="1:126" s="80" customFormat="1" ht="11.25">
      <c r="A14" s="8" t="s">
        <v>90</v>
      </c>
      <c r="B14" s="111">
        <f>SUM(C14:D14)</f>
        <v>22156</v>
      </c>
      <c r="C14" s="135">
        <v>13218</v>
      </c>
      <c r="D14" s="136">
        <v>8938</v>
      </c>
      <c r="E14" s="111">
        <f>SUM(F14:J14)</f>
        <v>34755</v>
      </c>
      <c r="F14" s="135">
        <v>3672</v>
      </c>
      <c r="G14" s="83">
        <v>17072</v>
      </c>
      <c r="H14" s="83">
        <v>3914</v>
      </c>
      <c r="I14" s="83">
        <v>3445</v>
      </c>
      <c r="J14" s="136">
        <v>6652</v>
      </c>
      <c r="K14" s="111">
        <f>SUM(L14:O14)</f>
        <v>13849</v>
      </c>
      <c r="L14" s="135">
        <v>3308</v>
      </c>
      <c r="M14" s="83">
        <v>1377</v>
      </c>
      <c r="N14" s="83">
        <v>2390</v>
      </c>
      <c r="O14" s="136">
        <v>6774</v>
      </c>
      <c r="P14" s="111">
        <f>SUM(Q14:S14)</f>
        <v>16783</v>
      </c>
      <c r="Q14" s="135">
        <v>8304</v>
      </c>
      <c r="R14" s="83">
        <v>5231</v>
      </c>
      <c r="S14" s="136">
        <v>3248</v>
      </c>
      <c r="T14" s="111">
        <f>SUM(U14:X14)</f>
        <v>17667</v>
      </c>
      <c r="U14" s="135">
        <v>5852</v>
      </c>
      <c r="V14" s="83">
        <v>1986</v>
      </c>
      <c r="W14" s="83">
        <v>5838</v>
      </c>
      <c r="X14" s="136">
        <v>3991</v>
      </c>
      <c r="Y14" s="111">
        <f>SUM(Z14:AC14)</f>
        <v>37151</v>
      </c>
      <c r="Z14" s="135">
        <v>6559</v>
      </c>
      <c r="AA14" s="83">
        <v>9733</v>
      </c>
      <c r="AB14" s="83">
        <v>12917</v>
      </c>
      <c r="AC14" s="136">
        <v>7942</v>
      </c>
      <c r="AD14" s="111">
        <f>SUM(AE14:AJ14)</f>
        <v>30093</v>
      </c>
      <c r="AE14" s="135">
        <v>3229</v>
      </c>
      <c r="AF14" s="83">
        <v>5573</v>
      </c>
      <c r="AG14" s="83">
        <v>2178</v>
      </c>
      <c r="AH14" s="83">
        <v>6828</v>
      </c>
      <c r="AI14" s="83">
        <v>3786</v>
      </c>
      <c r="AJ14" s="136">
        <v>8499</v>
      </c>
      <c r="AK14" s="111">
        <f>SUM(AL14:AO14)</f>
        <v>16062</v>
      </c>
      <c r="AL14" s="135">
        <v>3312</v>
      </c>
      <c r="AM14" s="83">
        <v>3745</v>
      </c>
      <c r="AN14" s="83">
        <v>7061</v>
      </c>
      <c r="AO14" s="136">
        <v>1944</v>
      </c>
      <c r="AP14" s="111">
        <f>SUM(AQ14:AR14)</f>
        <v>3002</v>
      </c>
      <c r="AQ14" s="135">
        <v>1422</v>
      </c>
      <c r="AR14" s="136">
        <v>1580</v>
      </c>
      <c r="AS14" s="111">
        <f>SUM(AT14:AW14)</f>
        <v>14418</v>
      </c>
      <c r="AT14" s="135">
        <v>6914</v>
      </c>
      <c r="AU14" s="83">
        <v>2897</v>
      </c>
      <c r="AV14" s="83">
        <v>2785</v>
      </c>
      <c r="AW14" s="136">
        <v>1822</v>
      </c>
      <c r="AX14" s="111">
        <f>SUM(AY14:AZ14)</f>
        <v>23661</v>
      </c>
      <c r="AY14" s="135">
        <v>7714</v>
      </c>
      <c r="AZ14" s="136">
        <v>15947</v>
      </c>
      <c r="BA14" s="111">
        <f>SUM(BB14:BI14)</f>
        <v>181557</v>
      </c>
      <c r="BB14" s="135">
        <v>31063</v>
      </c>
      <c r="BC14" s="83">
        <v>19331</v>
      </c>
      <c r="BD14" s="83">
        <v>19868</v>
      </c>
      <c r="BE14" s="83">
        <v>18040</v>
      </c>
      <c r="BF14" s="83">
        <v>25192</v>
      </c>
      <c r="BG14" s="83">
        <v>28313</v>
      </c>
      <c r="BH14" s="83">
        <v>21022</v>
      </c>
      <c r="BI14" s="136">
        <v>18728</v>
      </c>
      <c r="BJ14" s="111">
        <f>SUM(BK14:BO14)</f>
        <v>30317</v>
      </c>
      <c r="BK14" s="135">
        <v>3797</v>
      </c>
      <c r="BL14" s="83">
        <v>8354</v>
      </c>
      <c r="BM14" s="83">
        <v>12531</v>
      </c>
      <c r="BN14" s="83">
        <v>798</v>
      </c>
      <c r="BO14" s="136">
        <v>4837</v>
      </c>
      <c r="BP14" s="111">
        <f>SUM(BQ14:BS14)</f>
        <v>7260</v>
      </c>
      <c r="BQ14" s="135">
        <v>2231</v>
      </c>
      <c r="BR14" s="83">
        <v>1044</v>
      </c>
      <c r="BS14" s="136">
        <v>3985</v>
      </c>
      <c r="BT14" s="111">
        <f>SUM(BU14:BX14)</f>
        <v>26692</v>
      </c>
      <c r="BU14" s="135">
        <v>8487</v>
      </c>
      <c r="BV14" s="83">
        <v>2122</v>
      </c>
      <c r="BW14" s="83">
        <v>11831</v>
      </c>
      <c r="BX14" s="136">
        <v>4252</v>
      </c>
      <c r="BY14" s="111">
        <f>SUM(BZ14:CG14)</f>
        <v>31688</v>
      </c>
      <c r="BZ14" s="135">
        <v>1452</v>
      </c>
      <c r="CA14" s="83">
        <v>2640</v>
      </c>
      <c r="CB14" s="83">
        <v>15317</v>
      </c>
      <c r="CC14" s="83">
        <v>1718</v>
      </c>
      <c r="CD14" s="83">
        <v>1435</v>
      </c>
      <c r="CE14" s="83">
        <v>2161</v>
      </c>
      <c r="CF14" s="83">
        <v>4030</v>
      </c>
      <c r="CG14" s="136">
        <v>2935</v>
      </c>
      <c r="CH14" s="111">
        <f>SUM(CI14:CJ14)</f>
        <v>56169</v>
      </c>
      <c r="CI14" s="135">
        <v>36508</v>
      </c>
      <c r="CJ14" s="136">
        <v>19661</v>
      </c>
      <c r="CK14" s="111">
        <f>SUM(CL14:CP14)</f>
        <v>45503</v>
      </c>
      <c r="CL14" s="135">
        <v>16766</v>
      </c>
      <c r="CM14" s="83">
        <v>10165</v>
      </c>
      <c r="CN14" s="83">
        <v>3897</v>
      </c>
      <c r="CO14" s="83">
        <v>6957</v>
      </c>
      <c r="CP14" s="136">
        <v>7718</v>
      </c>
      <c r="CQ14" s="111">
        <f>SUM(CR14:CT14)</f>
        <v>24792</v>
      </c>
      <c r="CR14" s="135">
        <v>6941</v>
      </c>
      <c r="CS14" s="83">
        <v>11013</v>
      </c>
      <c r="CT14" s="136">
        <v>6838</v>
      </c>
      <c r="CU14" s="111">
        <f>SUM(CV14:CY14)</f>
        <v>18727</v>
      </c>
      <c r="CV14" s="135">
        <v>3408</v>
      </c>
      <c r="CW14" s="83">
        <v>6209</v>
      </c>
      <c r="CX14" s="83">
        <v>4157</v>
      </c>
      <c r="CY14" s="136">
        <v>4953</v>
      </c>
      <c r="CZ14" s="111">
        <f>SUM(DA14:DF14)</f>
        <v>58491</v>
      </c>
      <c r="DA14" s="135">
        <v>1513</v>
      </c>
      <c r="DB14" s="83">
        <v>1513</v>
      </c>
      <c r="DC14" s="83">
        <v>11949</v>
      </c>
      <c r="DD14" s="83">
        <v>25547</v>
      </c>
      <c r="DE14" s="83">
        <v>10955</v>
      </c>
      <c r="DF14" s="136">
        <v>7014</v>
      </c>
      <c r="DG14" s="111">
        <f>SUM(DH14:DO14)</f>
        <v>81062</v>
      </c>
      <c r="DH14" s="135">
        <v>7157</v>
      </c>
      <c r="DI14" s="83">
        <v>3307</v>
      </c>
      <c r="DJ14" s="83">
        <v>5846</v>
      </c>
      <c r="DK14" s="83">
        <v>15916</v>
      </c>
      <c r="DL14" s="83">
        <v>9174</v>
      </c>
      <c r="DM14" s="83">
        <v>25528</v>
      </c>
      <c r="DN14" s="83">
        <v>4863</v>
      </c>
      <c r="DO14" s="136">
        <v>9271</v>
      </c>
      <c r="DP14" s="576">
        <f>B14+E14+K14+P14+T14+Y14+AD14+AK14+AP14+AS14+AX14+BA14+BJ14+BP14+BT14+BY14+CH14+CK14+CQ14+CU14+CZ14+DG14</f>
        <v>791855</v>
      </c>
      <c r="DQ14" s="111">
        <f>SUM(DR14:DT14)</f>
        <v>16832</v>
      </c>
      <c r="DR14" s="70">
        <v>5487</v>
      </c>
      <c r="DS14" s="83">
        <v>5174</v>
      </c>
      <c r="DT14" s="136">
        <v>6171</v>
      </c>
      <c r="DU14" s="111">
        <f>SUM(DV14:DV14)</f>
        <v>14299</v>
      </c>
      <c r="DV14" s="137">
        <v>14299</v>
      </c>
    </row>
    <row r="15" spans="1:126" s="130" customFormat="1" ht="21.75" customHeight="1">
      <c r="A15" s="141" t="s">
        <v>91</v>
      </c>
      <c r="B15" s="197">
        <f>SUM(C15:D15)</f>
        <v>14550</v>
      </c>
      <c r="C15" s="138">
        <v>8513</v>
      </c>
      <c r="D15" s="139">
        <v>6037</v>
      </c>
      <c r="E15" s="197">
        <f>SUM(F15:J15)</f>
        <v>30954</v>
      </c>
      <c r="F15" s="138">
        <v>5109</v>
      </c>
      <c r="G15" s="84">
        <v>11938</v>
      </c>
      <c r="H15" s="84">
        <v>3933</v>
      </c>
      <c r="I15" s="84">
        <v>3575</v>
      </c>
      <c r="J15" s="139">
        <v>6399</v>
      </c>
      <c r="K15" s="197">
        <f>SUM(L15:O15)</f>
        <v>14712</v>
      </c>
      <c r="L15" s="138">
        <v>4301</v>
      </c>
      <c r="M15" s="84">
        <v>1885</v>
      </c>
      <c r="N15" s="84">
        <v>2461</v>
      </c>
      <c r="O15" s="139">
        <v>6065</v>
      </c>
      <c r="P15" s="197">
        <f>SUM(Q15:S15)</f>
        <v>14283</v>
      </c>
      <c r="Q15" s="138">
        <v>5986</v>
      </c>
      <c r="R15" s="84">
        <v>5177</v>
      </c>
      <c r="S15" s="139">
        <v>3120</v>
      </c>
      <c r="T15" s="197">
        <f>SUM(U15:X15)</f>
        <v>17388</v>
      </c>
      <c r="U15" s="138">
        <v>4481</v>
      </c>
      <c r="V15" s="84">
        <v>2971</v>
      </c>
      <c r="W15" s="84">
        <v>5923</v>
      </c>
      <c r="X15" s="139">
        <v>4013</v>
      </c>
      <c r="Y15" s="197">
        <f>SUM(Z15:AC15)</f>
        <v>31006</v>
      </c>
      <c r="Z15" s="138">
        <v>6607</v>
      </c>
      <c r="AA15" s="84">
        <v>9633</v>
      </c>
      <c r="AB15" s="84">
        <v>7496</v>
      </c>
      <c r="AC15" s="139">
        <v>7270</v>
      </c>
      <c r="AD15" s="197">
        <f>SUM(AE15:AJ15)</f>
        <v>24741</v>
      </c>
      <c r="AE15" s="138">
        <v>3539</v>
      </c>
      <c r="AF15" s="84">
        <v>3752</v>
      </c>
      <c r="AG15" s="84">
        <v>2984</v>
      </c>
      <c r="AH15" s="84">
        <v>5184</v>
      </c>
      <c r="AI15" s="84">
        <v>3623</v>
      </c>
      <c r="AJ15" s="139">
        <v>5659</v>
      </c>
      <c r="AK15" s="197">
        <f>SUM(AL15:AO15)</f>
        <v>12632</v>
      </c>
      <c r="AL15" s="138">
        <v>2755</v>
      </c>
      <c r="AM15" s="84">
        <v>2914</v>
      </c>
      <c r="AN15" s="84">
        <v>4874</v>
      </c>
      <c r="AO15" s="139">
        <v>2089</v>
      </c>
      <c r="AP15" s="197">
        <f>SUM(AQ15:AR15)</f>
        <v>2863</v>
      </c>
      <c r="AQ15" s="138">
        <v>1384</v>
      </c>
      <c r="AR15" s="139">
        <v>1479</v>
      </c>
      <c r="AS15" s="197">
        <f>SUM(AT15:AW15)</f>
        <v>10199</v>
      </c>
      <c r="AT15" s="138">
        <v>4077</v>
      </c>
      <c r="AU15" s="84">
        <v>2539</v>
      </c>
      <c r="AV15" s="84">
        <v>2377</v>
      </c>
      <c r="AW15" s="139">
        <v>1206</v>
      </c>
      <c r="AX15" s="197">
        <f>SUM(AY15:AZ15)</f>
        <v>16314</v>
      </c>
      <c r="AY15" s="138">
        <v>5060</v>
      </c>
      <c r="AZ15" s="139">
        <v>11254</v>
      </c>
      <c r="BA15" s="197">
        <f>SUM(BB15:BI15)</f>
        <v>70502</v>
      </c>
      <c r="BB15" s="138">
        <v>13889</v>
      </c>
      <c r="BC15" s="84">
        <v>8214</v>
      </c>
      <c r="BD15" s="84">
        <v>8471</v>
      </c>
      <c r="BE15" s="84">
        <v>7288</v>
      </c>
      <c r="BF15" s="84">
        <v>9529</v>
      </c>
      <c r="BG15" s="84">
        <v>8306</v>
      </c>
      <c r="BH15" s="84">
        <v>8063</v>
      </c>
      <c r="BI15" s="139">
        <v>6742</v>
      </c>
      <c r="BJ15" s="197">
        <f>SUM(BK15:BO15)</f>
        <v>25506</v>
      </c>
      <c r="BK15" s="138">
        <v>3818</v>
      </c>
      <c r="BL15" s="84">
        <v>6556</v>
      </c>
      <c r="BM15" s="84">
        <v>9323</v>
      </c>
      <c r="BN15" s="84">
        <v>898</v>
      </c>
      <c r="BO15" s="139">
        <v>4911</v>
      </c>
      <c r="BP15" s="197">
        <f>SUM(BQ15:BS15)</f>
        <v>9066</v>
      </c>
      <c r="BQ15" s="138">
        <v>3040</v>
      </c>
      <c r="BR15" s="84">
        <v>1996</v>
      </c>
      <c r="BS15" s="139">
        <v>4030</v>
      </c>
      <c r="BT15" s="197">
        <f>SUM(BU15:BX15)</f>
        <v>20962</v>
      </c>
      <c r="BU15" s="138">
        <v>6226</v>
      </c>
      <c r="BV15" s="84">
        <v>1901</v>
      </c>
      <c r="BW15" s="84">
        <v>9042</v>
      </c>
      <c r="BX15" s="139">
        <v>3793</v>
      </c>
      <c r="BY15" s="197">
        <f>SUM(BZ15:CG15)</f>
        <v>26318</v>
      </c>
      <c r="BZ15" s="138">
        <v>1753</v>
      </c>
      <c r="CA15" s="84">
        <v>3193</v>
      </c>
      <c r="CB15" s="84">
        <v>8348</v>
      </c>
      <c r="CC15" s="84">
        <v>2193</v>
      </c>
      <c r="CD15" s="84">
        <v>2036</v>
      </c>
      <c r="CE15" s="84">
        <v>2557</v>
      </c>
      <c r="CF15" s="84">
        <v>4036</v>
      </c>
      <c r="CG15" s="139">
        <v>2202</v>
      </c>
      <c r="CH15" s="197">
        <f>SUM(CI15:CJ15)</f>
        <v>35988</v>
      </c>
      <c r="CI15" s="138">
        <v>21779</v>
      </c>
      <c r="CJ15" s="139">
        <v>14209</v>
      </c>
      <c r="CK15" s="197">
        <f>SUM(CL15:CP15)</f>
        <v>29912</v>
      </c>
      <c r="CL15" s="138">
        <v>10013</v>
      </c>
      <c r="CM15" s="84">
        <v>6225</v>
      </c>
      <c r="CN15" s="84">
        <v>2707</v>
      </c>
      <c r="CO15" s="84">
        <v>5104</v>
      </c>
      <c r="CP15" s="139">
        <v>5863</v>
      </c>
      <c r="CQ15" s="197">
        <f>SUM(CR15:CT15)</f>
        <v>17027</v>
      </c>
      <c r="CR15" s="138">
        <v>5368</v>
      </c>
      <c r="CS15" s="84">
        <v>6114</v>
      </c>
      <c r="CT15" s="139">
        <v>5545</v>
      </c>
      <c r="CU15" s="197">
        <f>SUM(CV15:CY15)</f>
        <v>18356</v>
      </c>
      <c r="CV15" s="138">
        <v>3927</v>
      </c>
      <c r="CW15" s="84">
        <v>6794</v>
      </c>
      <c r="CX15" s="84">
        <v>3552</v>
      </c>
      <c r="CY15" s="139">
        <v>4083</v>
      </c>
      <c r="CZ15" s="197">
        <f>SUM(DA15:DF15)</f>
        <v>45777</v>
      </c>
      <c r="DA15" s="138">
        <v>1644</v>
      </c>
      <c r="DB15" s="84">
        <v>1258</v>
      </c>
      <c r="DC15" s="84">
        <v>11050</v>
      </c>
      <c r="DD15" s="84">
        <v>16558</v>
      </c>
      <c r="DE15" s="84">
        <v>10423</v>
      </c>
      <c r="DF15" s="139">
        <v>4844</v>
      </c>
      <c r="DG15" s="197">
        <f>SUM(DH15:DO15)</f>
        <v>47219</v>
      </c>
      <c r="DH15" s="138">
        <v>4337</v>
      </c>
      <c r="DI15" s="84">
        <v>3219</v>
      </c>
      <c r="DJ15" s="84">
        <v>4212</v>
      </c>
      <c r="DK15" s="84">
        <v>8231</v>
      </c>
      <c r="DL15" s="84">
        <v>7125</v>
      </c>
      <c r="DM15" s="84">
        <v>11893</v>
      </c>
      <c r="DN15" s="84">
        <v>3352</v>
      </c>
      <c r="DO15" s="139">
        <v>4850</v>
      </c>
      <c r="DP15" s="575">
        <f>B15+E15+K15+P15+T15+Y15+AD15+AK15+AP15+AS15+AX15+BA15+BJ15+BP15+BT15+BY15+CH15+CK15+CQ15+CU15+CZ15+DG15</f>
        <v>536275</v>
      </c>
      <c r="DQ15" s="197">
        <f>SUM(DR15:DT15)</f>
        <v>6327</v>
      </c>
      <c r="DR15" s="76">
        <v>2857</v>
      </c>
      <c r="DS15" s="75">
        <v>2771</v>
      </c>
      <c r="DT15" s="77">
        <v>699</v>
      </c>
      <c r="DU15" s="197">
        <f>SUM(DV15:DV15)</f>
        <v>4109</v>
      </c>
      <c r="DV15" s="140">
        <v>4109</v>
      </c>
    </row>
    <row r="16" spans="1:126" s="14" customFormat="1" ht="11.25">
      <c r="A16" s="170" t="s">
        <v>304</v>
      </c>
      <c r="B16" s="171">
        <v>54.8</v>
      </c>
      <c r="C16" s="94">
        <v>53.287993290651364</v>
      </c>
      <c r="D16" s="95">
        <v>57.103201835747754</v>
      </c>
      <c r="E16" s="96">
        <v>53.8</v>
      </c>
      <c r="F16" s="94">
        <v>31.548311137600518</v>
      </c>
      <c r="G16" s="97">
        <v>64.82970232382732</v>
      </c>
      <c r="H16" s="97">
        <v>25.983137786687106</v>
      </c>
      <c r="I16" s="97">
        <v>44.884635063220166</v>
      </c>
      <c r="J16" s="95">
        <v>64.02242748138767</v>
      </c>
      <c r="K16" s="96">
        <v>39.3</v>
      </c>
      <c r="L16" s="94">
        <v>45.97280685633607</v>
      </c>
      <c r="M16" s="97">
        <v>23.26589886847254</v>
      </c>
      <c r="N16" s="97">
        <v>20.46890918434505</v>
      </c>
      <c r="O16" s="95">
        <v>46.05885581994797</v>
      </c>
      <c r="P16" s="96">
        <v>36.1</v>
      </c>
      <c r="Q16" s="94">
        <v>42.58366926862929</v>
      </c>
      <c r="R16" s="97">
        <v>30.87675097648193</v>
      </c>
      <c r="S16" s="95">
        <v>30.154439890242983</v>
      </c>
      <c r="T16" s="96">
        <v>40.1</v>
      </c>
      <c r="U16" s="94">
        <v>49.89839112897042</v>
      </c>
      <c r="V16" s="97">
        <v>29.83915922285217</v>
      </c>
      <c r="W16" s="97">
        <v>39.957362158102995</v>
      </c>
      <c r="X16" s="95">
        <v>31.81134423222407</v>
      </c>
      <c r="Y16" s="98">
        <v>40.9</v>
      </c>
      <c r="Z16" s="94">
        <v>38.426844575889405</v>
      </c>
      <c r="AA16" s="97">
        <v>47.76324551464387</v>
      </c>
      <c r="AB16" s="97">
        <v>41.89469071546981</v>
      </c>
      <c r="AC16" s="95">
        <v>32.860539072776795</v>
      </c>
      <c r="AD16" s="96">
        <v>45.5</v>
      </c>
      <c r="AE16" s="94">
        <v>42.24918675439184</v>
      </c>
      <c r="AF16" s="97">
        <v>38.17059724855333</v>
      </c>
      <c r="AG16" s="97">
        <v>33.335632144273376</v>
      </c>
      <c r="AH16" s="97">
        <v>55.37421891815253</v>
      </c>
      <c r="AI16" s="97">
        <v>32.15900844766824</v>
      </c>
      <c r="AJ16" s="95">
        <v>53.98290330363001</v>
      </c>
      <c r="AK16" s="96">
        <v>46.8</v>
      </c>
      <c r="AL16" s="94">
        <v>34.32794857088569</v>
      </c>
      <c r="AM16" s="97">
        <v>48.58476007792199</v>
      </c>
      <c r="AN16" s="97">
        <v>56.06491051394852</v>
      </c>
      <c r="AO16" s="95">
        <v>34.91875368692015</v>
      </c>
      <c r="AP16" s="195">
        <v>42.1</v>
      </c>
      <c r="AQ16" s="94">
        <v>46.22320915482466</v>
      </c>
      <c r="AR16" s="95">
        <v>38.53949991667335</v>
      </c>
      <c r="AS16" s="96">
        <v>41.3</v>
      </c>
      <c r="AT16" s="94">
        <v>51.072634569578234</v>
      </c>
      <c r="AU16" s="97">
        <v>26.3530720257728</v>
      </c>
      <c r="AV16" s="97">
        <v>26.84113889028623</v>
      </c>
      <c r="AW16" s="95">
        <v>57.076036574198</v>
      </c>
      <c r="AX16" s="96">
        <v>55.4</v>
      </c>
      <c r="AY16" s="94">
        <v>33.69318664256863</v>
      </c>
      <c r="AZ16" s="95">
        <v>65.47341780262379</v>
      </c>
      <c r="BA16" s="96">
        <v>88.4</v>
      </c>
      <c r="BB16" s="94">
        <v>100</v>
      </c>
      <c r="BC16" s="97">
        <v>46.0806227189956</v>
      </c>
      <c r="BD16" s="97">
        <v>81.62459025371021</v>
      </c>
      <c r="BE16" s="97">
        <v>83.50665505659907</v>
      </c>
      <c r="BF16" s="97">
        <v>100</v>
      </c>
      <c r="BG16" s="97">
        <v>100</v>
      </c>
      <c r="BH16" s="97">
        <v>100</v>
      </c>
      <c r="BI16" s="95">
        <v>83.30774834670073</v>
      </c>
      <c r="BJ16" s="96">
        <v>44.4</v>
      </c>
      <c r="BK16" s="94">
        <v>34.8806111609022</v>
      </c>
      <c r="BL16" s="97">
        <v>43.254508348419975</v>
      </c>
      <c r="BM16" s="97">
        <v>52.02226323252252</v>
      </c>
      <c r="BN16" s="97">
        <v>15.836721967443129</v>
      </c>
      <c r="BO16" s="95">
        <v>41.04697238477799</v>
      </c>
      <c r="BP16" s="96">
        <v>41</v>
      </c>
      <c r="BQ16" s="94"/>
      <c r="BR16" s="97"/>
      <c r="BS16" s="95"/>
      <c r="BT16" s="96">
        <v>54.3</v>
      </c>
      <c r="BU16" s="94">
        <v>65.11576281777222</v>
      </c>
      <c r="BV16" s="97">
        <v>24.482797680956452</v>
      </c>
      <c r="BW16" s="97">
        <v>60.14094777544304</v>
      </c>
      <c r="BX16" s="95">
        <v>32.74013863131174</v>
      </c>
      <c r="BY16" s="96">
        <v>48.5</v>
      </c>
      <c r="BZ16" s="94">
        <v>27.782105312214966</v>
      </c>
      <c r="CA16" s="97">
        <v>33.53558858816408</v>
      </c>
      <c r="CB16" s="97">
        <v>72.10796619525787</v>
      </c>
      <c r="CC16" s="97">
        <v>13.428259907376422</v>
      </c>
      <c r="CD16" s="97">
        <v>19.57336975392949</v>
      </c>
      <c r="CE16" s="97">
        <v>40.56024340947883</v>
      </c>
      <c r="CF16" s="97">
        <v>40.150051918286536</v>
      </c>
      <c r="CG16" s="95">
        <v>26.630778034461564</v>
      </c>
      <c r="CH16" s="96">
        <v>75.4</v>
      </c>
      <c r="CI16" s="94">
        <v>79.45199124040579</v>
      </c>
      <c r="CJ16" s="95">
        <v>68.38285723290564</v>
      </c>
      <c r="CK16" s="96">
        <v>44.7</v>
      </c>
      <c r="CL16" s="94">
        <v>59.82644714305848</v>
      </c>
      <c r="CM16" s="97">
        <v>40.823258989472436</v>
      </c>
      <c r="CN16" s="97">
        <v>31.303736513269723</v>
      </c>
      <c r="CO16" s="97">
        <v>42.27528516566682</v>
      </c>
      <c r="CP16" s="95">
        <v>27.473229308841216</v>
      </c>
      <c r="CQ16" s="96">
        <v>36.4</v>
      </c>
      <c r="CR16" s="94">
        <v>37.94650977189629</v>
      </c>
      <c r="CS16" s="97">
        <v>35.92985088624214</v>
      </c>
      <c r="CT16" s="95">
        <v>35.515573346289116</v>
      </c>
      <c r="CU16" s="96">
        <v>36.3</v>
      </c>
      <c r="CV16" s="94">
        <v>38.05524189304883</v>
      </c>
      <c r="CW16" s="97">
        <v>35.7966304514855</v>
      </c>
      <c r="CX16" s="97">
        <v>32.958782005100545</v>
      </c>
      <c r="CY16" s="95">
        <v>38.51784123632628</v>
      </c>
      <c r="CZ16" s="96">
        <v>79.8</v>
      </c>
      <c r="DA16" s="94">
        <v>29.89016554300003</v>
      </c>
      <c r="DB16" s="97">
        <v>40.79728773145561</v>
      </c>
      <c r="DC16" s="97">
        <v>93.86238643782713</v>
      </c>
      <c r="DD16" s="97">
        <v>87.01956505705733</v>
      </c>
      <c r="DE16" s="97">
        <v>69.86493017830894</v>
      </c>
      <c r="DF16" s="95">
        <v>68.03407669669068</v>
      </c>
      <c r="DG16" s="96">
        <v>62</v>
      </c>
      <c r="DH16" s="94">
        <v>35.91420044551092</v>
      </c>
      <c r="DI16" s="97">
        <v>36.35809049227489</v>
      </c>
      <c r="DJ16" s="97">
        <v>47.5119700294309</v>
      </c>
      <c r="DK16" s="97">
        <v>51.82508034257062</v>
      </c>
      <c r="DL16" s="97">
        <v>69.96601426269008</v>
      </c>
      <c r="DM16" s="97">
        <v>86.04014911582267</v>
      </c>
      <c r="DN16" s="97">
        <v>53.29491588437587</v>
      </c>
      <c r="DO16" s="95">
        <v>61.27168679156248</v>
      </c>
      <c r="DP16" s="577">
        <v>59.8</v>
      </c>
      <c r="DQ16" s="195" t="s">
        <v>298</v>
      </c>
      <c r="DR16" s="99" t="s">
        <v>298</v>
      </c>
      <c r="DS16" s="100" t="s">
        <v>298</v>
      </c>
      <c r="DT16" s="101" t="s">
        <v>298</v>
      </c>
      <c r="DU16" s="187" t="s">
        <v>298</v>
      </c>
      <c r="DV16" s="102" t="s">
        <v>298</v>
      </c>
    </row>
    <row r="17" ht="11.25">
      <c r="A17" s="10" t="s">
        <v>130</v>
      </c>
    </row>
    <row r="18" ht="11.25">
      <c r="A18" s="10"/>
    </row>
    <row r="19" ht="11.25">
      <c r="A19" s="10"/>
    </row>
    <row r="20" spans="1:4" ht="21" customHeight="1">
      <c r="A20" s="37" t="s">
        <v>71</v>
      </c>
      <c r="B20" s="103"/>
      <c r="D20" s="162"/>
    </row>
    <row r="21" ht="10.5" customHeight="1">
      <c r="A21" s="29" t="s">
        <v>420</v>
      </c>
    </row>
    <row r="22" spans="1:126" s="15" customFormat="1" ht="23.25" customHeight="1">
      <c r="A22" s="572"/>
      <c r="B22" s="571" t="s">
        <v>147</v>
      </c>
      <c r="C22" s="617" t="s">
        <v>148</v>
      </c>
      <c r="D22" s="618" t="s">
        <v>149</v>
      </c>
      <c r="E22" s="571" t="s">
        <v>150</v>
      </c>
      <c r="F22" s="617" t="s">
        <v>151</v>
      </c>
      <c r="G22" s="619" t="s">
        <v>152</v>
      </c>
      <c r="H22" s="619" t="s">
        <v>153</v>
      </c>
      <c r="I22" s="619" t="s">
        <v>154</v>
      </c>
      <c r="J22" s="618" t="s">
        <v>155</v>
      </c>
      <c r="K22" s="571" t="s">
        <v>156</v>
      </c>
      <c r="L22" s="617" t="s">
        <v>157</v>
      </c>
      <c r="M22" s="619" t="s">
        <v>158</v>
      </c>
      <c r="N22" s="619" t="s">
        <v>159</v>
      </c>
      <c r="O22" s="618" t="s">
        <v>160</v>
      </c>
      <c r="P22" s="571" t="s">
        <v>161</v>
      </c>
      <c r="Q22" s="617" t="s">
        <v>162</v>
      </c>
      <c r="R22" s="619" t="s">
        <v>163</v>
      </c>
      <c r="S22" s="618" t="s">
        <v>164</v>
      </c>
      <c r="T22" s="571" t="s">
        <v>165</v>
      </c>
      <c r="U22" s="617" t="s">
        <v>166</v>
      </c>
      <c r="V22" s="619" t="s">
        <v>167</v>
      </c>
      <c r="W22" s="619" t="s">
        <v>168</v>
      </c>
      <c r="X22" s="618" t="s">
        <v>169</v>
      </c>
      <c r="Y22" s="571" t="s">
        <v>170</v>
      </c>
      <c r="Z22" s="617" t="s">
        <v>171</v>
      </c>
      <c r="AA22" s="619" t="s">
        <v>172</v>
      </c>
      <c r="AB22" s="619" t="s">
        <v>173</v>
      </c>
      <c r="AC22" s="618" t="s">
        <v>174</v>
      </c>
      <c r="AD22" s="571" t="s">
        <v>175</v>
      </c>
      <c r="AE22" s="617" t="s">
        <v>176</v>
      </c>
      <c r="AF22" s="619" t="s">
        <v>177</v>
      </c>
      <c r="AG22" s="619" t="s">
        <v>178</v>
      </c>
      <c r="AH22" s="619" t="s">
        <v>179</v>
      </c>
      <c r="AI22" s="619" t="s">
        <v>180</v>
      </c>
      <c r="AJ22" s="618" t="s">
        <v>181</v>
      </c>
      <c r="AK22" s="571" t="s">
        <v>182</v>
      </c>
      <c r="AL22" s="617" t="s">
        <v>183</v>
      </c>
      <c r="AM22" s="619" t="s">
        <v>184</v>
      </c>
      <c r="AN22" s="619" t="s">
        <v>185</v>
      </c>
      <c r="AO22" s="618" t="s">
        <v>186</v>
      </c>
      <c r="AP22" s="571" t="s">
        <v>187</v>
      </c>
      <c r="AQ22" s="617" t="s">
        <v>188</v>
      </c>
      <c r="AR22" s="618" t="s">
        <v>189</v>
      </c>
      <c r="AS22" s="571" t="s">
        <v>190</v>
      </c>
      <c r="AT22" s="617" t="s">
        <v>191</v>
      </c>
      <c r="AU22" s="619" t="s">
        <v>192</v>
      </c>
      <c r="AV22" s="619" t="s">
        <v>193</v>
      </c>
      <c r="AW22" s="618" t="s">
        <v>194</v>
      </c>
      <c r="AX22" s="571" t="s">
        <v>195</v>
      </c>
      <c r="AY22" s="617" t="s">
        <v>196</v>
      </c>
      <c r="AZ22" s="618" t="s">
        <v>197</v>
      </c>
      <c r="BA22" s="571" t="s">
        <v>198</v>
      </c>
      <c r="BB22" s="617" t="s">
        <v>199</v>
      </c>
      <c r="BC22" s="619" t="s">
        <v>200</v>
      </c>
      <c r="BD22" s="619" t="s">
        <v>201</v>
      </c>
      <c r="BE22" s="619" t="s">
        <v>202</v>
      </c>
      <c r="BF22" s="619" t="s">
        <v>203</v>
      </c>
      <c r="BG22" s="619" t="s">
        <v>204</v>
      </c>
      <c r="BH22" s="619" t="s">
        <v>205</v>
      </c>
      <c r="BI22" s="618" t="s">
        <v>206</v>
      </c>
      <c r="BJ22" s="571" t="s">
        <v>207</v>
      </c>
      <c r="BK22" s="617" t="s">
        <v>208</v>
      </c>
      <c r="BL22" s="619" t="s">
        <v>209</v>
      </c>
      <c r="BM22" s="619" t="s">
        <v>210</v>
      </c>
      <c r="BN22" s="619" t="s">
        <v>211</v>
      </c>
      <c r="BO22" s="618" t="s">
        <v>212</v>
      </c>
      <c r="BP22" s="571" t="s">
        <v>213</v>
      </c>
      <c r="BQ22" s="617" t="s">
        <v>214</v>
      </c>
      <c r="BR22" s="619" t="s">
        <v>215</v>
      </c>
      <c r="BS22" s="618" t="s">
        <v>216</v>
      </c>
      <c r="BT22" s="571" t="s">
        <v>217</v>
      </c>
      <c r="BU22" s="617" t="s">
        <v>218</v>
      </c>
      <c r="BV22" s="619" t="s">
        <v>219</v>
      </c>
      <c r="BW22" s="619" t="s">
        <v>220</v>
      </c>
      <c r="BX22" s="618" t="s">
        <v>221</v>
      </c>
      <c r="BY22" s="571" t="s">
        <v>222</v>
      </c>
      <c r="BZ22" s="617" t="s">
        <v>223</v>
      </c>
      <c r="CA22" s="619" t="s">
        <v>224</v>
      </c>
      <c r="CB22" s="619" t="s">
        <v>225</v>
      </c>
      <c r="CC22" s="619" t="s">
        <v>226</v>
      </c>
      <c r="CD22" s="619" t="s">
        <v>227</v>
      </c>
      <c r="CE22" s="619" t="s">
        <v>228</v>
      </c>
      <c r="CF22" s="619" t="s">
        <v>229</v>
      </c>
      <c r="CG22" s="618" t="s">
        <v>230</v>
      </c>
      <c r="CH22" s="571" t="s">
        <v>231</v>
      </c>
      <c r="CI22" s="617" t="s">
        <v>232</v>
      </c>
      <c r="CJ22" s="618" t="s">
        <v>233</v>
      </c>
      <c r="CK22" s="571" t="s">
        <v>234</v>
      </c>
      <c r="CL22" s="617" t="s">
        <v>235</v>
      </c>
      <c r="CM22" s="619" t="s">
        <v>236</v>
      </c>
      <c r="CN22" s="619" t="s">
        <v>237</v>
      </c>
      <c r="CO22" s="619" t="s">
        <v>238</v>
      </c>
      <c r="CP22" s="618" t="s">
        <v>239</v>
      </c>
      <c r="CQ22" s="571" t="s">
        <v>240</v>
      </c>
      <c r="CR22" s="617" t="s">
        <v>241</v>
      </c>
      <c r="CS22" s="619" t="s">
        <v>242</v>
      </c>
      <c r="CT22" s="618" t="s">
        <v>243</v>
      </c>
      <c r="CU22" s="571" t="s">
        <v>244</v>
      </c>
      <c r="CV22" s="617" t="s">
        <v>245</v>
      </c>
      <c r="CW22" s="619" t="s">
        <v>246</v>
      </c>
      <c r="CX22" s="619" t="s">
        <v>247</v>
      </c>
      <c r="CY22" s="618" t="s">
        <v>248</v>
      </c>
      <c r="CZ22" s="571" t="s">
        <v>249</v>
      </c>
      <c r="DA22" s="617" t="s">
        <v>250</v>
      </c>
      <c r="DB22" s="619" t="s">
        <v>251</v>
      </c>
      <c r="DC22" s="619" t="s">
        <v>252</v>
      </c>
      <c r="DD22" s="619" t="s">
        <v>253</v>
      </c>
      <c r="DE22" s="619" t="s">
        <v>254</v>
      </c>
      <c r="DF22" s="618" t="s">
        <v>255</v>
      </c>
      <c r="DG22" s="571" t="s">
        <v>47</v>
      </c>
      <c r="DH22" s="617" t="s">
        <v>48</v>
      </c>
      <c r="DI22" s="619" t="s">
        <v>49</v>
      </c>
      <c r="DJ22" s="619" t="s">
        <v>50</v>
      </c>
      <c r="DK22" s="619" t="s">
        <v>51</v>
      </c>
      <c r="DL22" s="619" t="s">
        <v>52</v>
      </c>
      <c r="DM22" s="619" t="s">
        <v>53</v>
      </c>
      <c r="DN22" s="619" t="s">
        <v>54</v>
      </c>
      <c r="DO22" s="618" t="s">
        <v>55</v>
      </c>
      <c r="DP22" s="574" t="s">
        <v>361</v>
      </c>
      <c r="DQ22" s="571" t="s">
        <v>256</v>
      </c>
      <c r="DR22" s="617" t="s">
        <v>257</v>
      </c>
      <c r="DS22" s="619" t="s">
        <v>258</v>
      </c>
      <c r="DT22" s="618" t="s">
        <v>259</v>
      </c>
      <c r="DU22" s="571" t="s">
        <v>260</v>
      </c>
      <c r="DV22" s="573" t="s">
        <v>261</v>
      </c>
    </row>
    <row r="23" spans="1:126" s="14" customFormat="1" ht="11.25">
      <c r="A23" s="209" t="s">
        <v>144</v>
      </c>
      <c r="B23" s="210">
        <f>B14/B8*1000</f>
        <v>11.996545497369867</v>
      </c>
      <c r="C23" s="211">
        <f aca="true" t="shared" si="27" ref="C23:BN23">C14/C8*1000</f>
        <v>12.04873090894175</v>
      </c>
      <c r="D23" s="212">
        <f t="shared" si="27"/>
        <v>11.920194179936518</v>
      </c>
      <c r="E23" s="210">
        <f t="shared" si="27"/>
        <v>10.851723708338888</v>
      </c>
      <c r="F23" s="213">
        <f t="shared" si="27"/>
        <v>8.928528008636746</v>
      </c>
      <c r="G23" s="214">
        <f t="shared" si="27"/>
        <v>11.903566607539297</v>
      </c>
      <c r="H23" s="214">
        <f t="shared" si="27"/>
        <v>10.371481341138002</v>
      </c>
      <c r="I23" s="214">
        <f t="shared" si="27"/>
        <v>10.496232629420529</v>
      </c>
      <c r="J23" s="215">
        <f t="shared" si="27"/>
        <v>10.207698740917495</v>
      </c>
      <c r="K23" s="210">
        <f t="shared" si="27"/>
        <v>10.306155861165685</v>
      </c>
      <c r="L23" s="213">
        <f t="shared" si="27"/>
        <v>9.669291522708805</v>
      </c>
      <c r="M23" s="214">
        <f t="shared" si="27"/>
        <v>9.290306910719949</v>
      </c>
      <c r="N23" s="214">
        <f t="shared" si="27"/>
        <v>10.723114818088414</v>
      </c>
      <c r="O23" s="215">
        <f t="shared" si="27"/>
        <v>10.743104367022761</v>
      </c>
      <c r="P23" s="216">
        <f t="shared" si="27"/>
        <v>11.411813263215585</v>
      </c>
      <c r="Q23" s="213">
        <f t="shared" si="27"/>
        <v>12.194710045216176</v>
      </c>
      <c r="R23" s="214">
        <f t="shared" si="27"/>
        <v>10.501822912484139</v>
      </c>
      <c r="S23" s="215">
        <f t="shared" si="27"/>
        <v>11.138011206595019</v>
      </c>
      <c r="T23" s="216">
        <f t="shared" si="27"/>
        <v>10.767748317367909</v>
      </c>
      <c r="U23" s="213">
        <f t="shared" si="27"/>
        <v>11.189913016209312</v>
      </c>
      <c r="V23" s="214">
        <f t="shared" si="27"/>
        <v>9.03487023178582</v>
      </c>
      <c r="W23" s="214">
        <f t="shared" si="27"/>
        <v>10.522009166656153</v>
      </c>
      <c r="X23" s="215">
        <f t="shared" si="27"/>
        <v>11.631838186004488</v>
      </c>
      <c r="Y23" s="216">
        <f t="shared" si="27"/>
        <v>11.708315422036378</v>
      </c>
      <c r="Z23" s="213">
        <f t="shared" si="27"/>
        <v>11.209743025314639</v>
      </c>
      <c r="AA23" s="214">
        <f t="shared" si="27"/>
        <v>10.890837619882577</v>
      </c>
      <c r="AB23" s="214">
        <f t="shared" si="27"/>
        <v>13.209700544668772</v>
      </c>
      <c r="AC23" s="215">
        <f t="shared" si="27"/>
        <v>11.086000957566943</v>
      </c>
      <c r="AD23" s="216">
        <f t="shared" si="27"/>
        <v>11.852257375906358</v>
      </c>
      <c r="AE23" s="213">
        <f t="shared" si="27"/>
        <v>10.324936528340016</v>
      </c>
      <c r="AF23" s="214">
        <f t="shared" si="27"/>
        <v>13.112231573350149</v>
      </c>
      <c r="AG23" s="214">
        <f t="shared" si="27"/>
        <v>9.399112737567105</v>
      </c>
      <c r="AH23" s="214">
        <f t="shared" si="27"/>
        <v>11.606441677120623</v>
      </c>
      <c r="AI23" s="214">
        <f t="shared" si="27"/>
        <v>11.560764244076864</v>
      </c>
      <c r="AJ23" s="215">
        <f t="shared" si="27"/>
        <v>13.000501725446046</v>
      </c>
      <c r="AK23" s="216">
        <f t="shared" si="27"/>
        <v>12.020502657876678</v>
      </c>
      <c r="AL23" s="213">
        <f t="shared" si="27"/>
        <v>11.696608619185687</v>
      </c>
      <c r="AM23" s="214">
        <f t="shared" si="27"/>
        <v>12.389708436580904</v>
      </c>
      <c r="AN23" s="214">
        <f t="shared" si="27"/>
        <v>12.48525763552808</v>
      </c>
      <c r="AO23" s="215">
        <f t="shared" si="27"/>
        <v>10.494267020794195</v>
      </c>
      <c r="AP23" s="216">
        <f t="shared" si="27"/>
        <v>9.781496614598607</v>
      </c>
      <c r="AQ23" s="213">
        <f t="shared" si="27"/>
        <v>9.940510726943538</v>
      </c>
      <c r="AR23" s="215">
        <f t="shared" si="27"/>
        <v>9.642671874523206</v>
      </c>
      <c r="AS23" s="216">
        <f t="shared" si="27"/>
        <v>12.335834495503898</v>
      </c>
      <c r="AT23" s="213">
        <f t="shared" si="27"/>
        <v>13.160699873608552</v>
      </c>
      <c r="AU23" s="214">
        <f t="shared" si="27"/>
        <v>11.065994889091764</v>
      </c>
      <c r="AV23" s="214">
        <f t="shared" si="27"/>
        <v>11.634610564309945</v>
      </c>
      <c r="AW23" s="215">
        <f t="shared" si="27"/>
        <v>12.806365227414899</v>
      </c>
      <c r="AX23" s="216">
        <f t="shared" si="27"/>
        <v>12.93286508793266</v>
      </c>
      <c r="AY23" s="211">
        <f t="shared" si="27"/>
        <v>13.275234820558888</v>
      </c>
      <c r="AZ23" s="212">
        <f t="shared" si="27"/>
        <v>12.773510684909123</v>
      </c>
      <c r="BA23" s="216">
        <f t="shared" si="27"/>
        <v>15.478515787349506</v>
      </c>
      <c r="BB23" s="213">
        <f t="shared" si="27"/>
        <v>13.991623853549862</v>
      </c>
      <c r="BC23" s="214">
        <f t="shared" si="27"/>
        <v>14.6807203433273</v>
      </c>
      <c r="BD23" s="214">
        <f t="shared" si="27"/>
        <v>14.090380414740007</v>
      </c>
      <c r="BE23" s="214">
        <f t="shared" si="27"/>
        <v>14.879663607427625</v>
      </c>
      <c r="BF23" s="214">
        <f t="shared" si="27"/>
        <v>16.13971695272508</v>
      </c>
      <c r="BG23" s="214">
        <f t="shared" si="27"/>
        <v>18.638365158705554</v>
      </c>
      <c r="BH23" s="214">
        <f t="shared" si="27"/>
        <v>15.935089260604885</v>
      </c>
      <c r="BI23" s="215">
        <f t="shared" si="27"/>
        <v>15.991297346083337</v>
      </c>
      <c r="BJ23" s="216">
        <f t="shared" si="27"/>
        <v>11.624193137136492</v>
      </c>
      <c r="BK23" s="213">
        <f t="shared" si="27"/>
        <v>10.755642675852066</v>
      </c>
      <c r="BL23" s="214">
        <f t="shared" si="27"/>
        <v>11.918468204340241</v>
      </c>
      <c r="BM23" s="214">
        <f t="shared" si="27"/>
        <v>12.151720499761446</v>
      </c>
      <c r="BN23" s="214">
        <f t="shared" si="27"/>
        <v>10.337724923244336</v>
      </c>
      <c r="BO23" s="215">
        <f aca="true" t="shared" si="28" ref="BO23:DT23">BO14/BO8*1000</f>
        <v>10.851690570897187</v>
      </c>
      <c r="BP23" s="216">
        <f t="shared" si="28"/>
        <v>9.76771407236988</v>
      </c>
      <c r="BQ23" s="213">
        <f t="shared" si="28"/>
        <v>9.160223852713784</v>
      </c>
      <c r="BR23" s="214">
        <f t="shared" si="28"/>
        <v>8.433092618620655</v>
      </c>
      <c r="BS23" s="215">
        <f t="shared" si="28"/>
        <v>10.600828912996057</v>
      </c>
      <c r="BT23" s="216">
        <f t="shared" si="28"/>
        <v>11.366113889380953</v>
      </c>
      <c r="BU23" s="213">
        <f t="shared" si="28"/>
        <v>11.610742570397052</v>
      </c>
      <c r="BV23" s="214">
        <f t="shared" si="28"/>
        <v>10.924798055983155</v>
      </c>
      <c r="BW23" s="214">
        <f t="shared" si="28"/>
        <v>11.33692545188155</v>
      </c>
      <c r="BX23" s="215">
        <f t="shared" si="28"/>
        <v>11.20111695051435</v>
      </c>
      <c r="BY23" s="216">
        <f t="shared" si="28"/>
        <v>11.056621219654742</v>
      </c>
      <c r="BZ23" s="213">
        <f t="shared" si="28"/>
        <v>9.579036950541294</v>
      </c>
      <c r="CA23" s="214">
        <f t="shared" si="28"/>
        <v>9.538295896726268</v>
      </c>
      <c r="CB23" s="214">
        <f t="shared" si="28"/>
        <v>12.410056058743795</v>
      </c>
      <c r="CC23" s="214">
        <f t="shared" si="28"/>
        <v>9.210462828437706</v>
      </c>
      <c r="CD23" s="214">
        <f t="shared" si="28"/>
        <v>8.254479565129856</v>
      </c>
      <c r="CE23" s="214">
        <f t="shared" si="28"/>
        <v>9.425444775442378</v>
      </c>
      <c r="CF23" s="214">
        <f t="shared" si="28"/>
        <v>10.760985951973426</v>
      </c>
      <c r="CG23" s="215">
        <f t="shared" si="28"/>
        <v>12.268630762285351</v>
      </c>
      <c r="CH23" s="216">
        <f t="shared" si="28"/>
        <v>13.953838479394557</v>
      </c>
      <c r="CI23" s="213">
        <f t="shared" si="28"/>
        <v>14.23916714835209</v>
      </c>
      <c r="CJ23" s="215">
        <f t="shared" si="28"/>
        <v>13.453261531513654</v>
      </c>
      <c r="CK23" s="216">
        <f t="shared" si="28"/>
        <v>12.86110106943604</v>
      </c>
      <c r="CL23" s="213">
        <f t="shared" si="28"/>
        <v>13.226715978245263</v>
      </c>
      <c r="CM23" s="214">
        <f t="shared" si="28"/>
        <v>13.050908171165261</v>
      </c>
      <c r="CN23" s="214">
        <f t="shared" si="28"/>
        <v>12.793155973422275</v>
      </c>
      <c r="CO23" s="214">
        <f t="shared" si="28"/>
        <v>12.37695541485128</v>
      </c>
      <c r="CP23" s="215">
        <f t="shared" si="28"/>
        <v>12.351467917070089</v>
      </c>
      <c r="CQ23" s="216">
        <f t="shared" si="28"/>
        <v>12.97851467411846</v>
      </c>
      <c r="CR23" s="213">
        <f t="shared" si="28"/>
        <v>12.888143687669086</v>
      </c>
      <c r="CS23" s="214">
        <f t="shared" si="28"/>
        <v>13.72103917591536</v>
      </c>
      <c r="CT23" s="215">
        <f t="shared" si="28"/>
        <v>12.016708813600426</v>
      </c>
      <c r="CU23" s="216">
        <f t="shared" si="28"/>
        <v>10.619096682148951</v>
      </c>
      <c r="CV23" s="213">
        <f t="shared" si="28"/>
        <v>9.66054850825597</v>
      </c>
      <c r="CW23" s="214">
        <f t="shared" si="28"/>
        <v>10.069214701799451</v>
      </c>
      <c r="CX23" s="214">
        <f t="shared" si="28"/>
        <v>11.321114409433807</v>
      </c>
      <c r="CY23" s="215">
        <f t="shared" si="28"/>
        <v>11.601596537088568</v>
      </c>
      <c r="CZ23" s="216">
        <f t="shared" si="28"/>
        <v>11.893128374050692</v>
      </c>
      <c r="DA23" s="213">
        <f t="shared" si="28"/>
        <v>9.48000927324106</v>
      </c>
      <c r="DB23" s="214">
        <f t="shared" si="28"/>
        <v>11.170091029228281</v>
      </c>
      <c r="DC23" s="214">
        <f t="shared" si="28"/>
        <v>10.951614558892539</v>
      </c>
      <c r="DD23" s="214">
        <f t="shared" si="28"/>
        <v>12.907303562379406</v>
      </c>
      <c r="DE23" s="214">
        <f t="shared" si="28"/>
        <v>10.843410462926029</v>
      </c>
      <c r="DF23" s="215">
        <f t="shared" si="28"/>
        <v>12.93213120194701</v>
      </c>
      <c r="DG23" s="216">
        <f t="shared" si="28"/>
        <v>13.148474175548074</v>
      </c>
      <c r="DH23" s="213">
        <f t="shared" si="28"/>
        <v>12.169016191915775</v>
      </c>
      <c r="DI23" s="214">
        <f t="shared" si="28"/>
        <v>10.542154271851778</v>
      </c>
      <c r="DJ23" s="214">
        <f t="shared" si="28"/>
        <v>12.12608976127409</v>
      </c>
      <c r="DK23" s="214">
        <f t="shared" si="28"/>
        <v>13.280808664067134</v>
      </c>
      <c r="DL23" s="214">
        <f t="shared" si="28"/>
        <v>12.347905674598902</v>
      </c>
      <c r="DM23" s="214">
        <f t="shared" si="28"/>
        <v>14.994701809373215</v>
      </c>
      <c r="DN23" s="214">
        <f t="shared" si="28"/>
        <v>11.799274040141311</v>
      </c>
      <c r="DO23" s="215">
        <f t="shared" si="28"/>
        <v>12.783953800713178</v>
      </c>
      <c r="DP23" s="598">
        <f t="shared" si="28"/>
        <v>12.674977937978428</v>
      </c>
      <c r="DQ23" s="216">
        <f t="shared" si="28"/>
        <v>16.377667135980758</v>
      </c>
      <c r="DR23" s="213">
        <f t="shared" si="28"/>
        <v>13.606707385116687</v>
      </c>
      <c r="DS23" s="214">
        <f t="shared" si="28"/>
        <v>12.97610180245929</v>
      </c>
      <c r="DT23" s="215">
        <f t="shared" si="28"/>
        <v>27.335427085594304</v>
      </c>
      <c r="DU23" s="210">
        <f>DU14/DU8*1000</f>
        <v>17.413001967928608</v>
      </c>
      <c r="DV23" s="217">
        <f>DV14/DV8*1000</f>
        <v>17.413001967928608</v>
      </c>
    </row>
    <row r="24" spans="1:126" s="14" customFormat="1" ht="11.25">
      <c r="A24" s="218" t="s">
        <v>338</v>
      </c>
      <c r="B24" s="219">
        <v>7.5</v>
      </c>
      <c r="C24" s="220">
        <v>7.5</v>
      </c>
      <c r="D24" s="221">
        <v>7.6</v>
      </c>
      <c r="E24" s="219">
        <v>9.5</v>
      </c>
      <c r="F24" s="220">
        <v>12</v>
      </c>
      <c r="G24" s="222">
        <v>8.2</v>
      </c>
      <c r="H24" s="222">
        <v>10.4</v>
      </c>
      <c r="I24" s="223">
        <v>10.6</v>
      </c>
      <c r="J24" s="224">
        <v>9.8</v>
      </c>
      <c r="K24" s="219">
        <v>10.8</v>
      </c>
      <c r="L24" s="220">
        <v>12.6</v>
      </c>
      <c r="M24" s="222">
        <v>12.7</v>
      </c>
      <c r="N24" s="222">
        <v>10.6</v>
      </c>
      <c r="O24" s="224">
        <v>9.5</v>
      </c>
      <c r="P24" s="219">
        <v>9.5</v>
      </c>
      <c r="Q24" s="220">
        <v>8.5</v>
      </c>
      <c r="R24" s="222">
        <v>10.1</v>
      </c>
      <c r="S24" s="224">
        <v>10.9</v>
      </c>
      <c r="T24" s="219">
        <v>10.5</v>
      </c>
      <c r="U24" s="220">
        <v>8.4</v>
      </c>
      <c r="V24" s="222">
        <v>13</v>
      </c>
      <c r="W24" s="222">
        <v>10.7</v>
      </c>
      <c r="X24" s="224">
        <v>11.8</v>
      </c>
      <c r="Y24" s="219">
        <v>9.7</v>
      </c>
      <c r="Z24" s="220">
        <v>11.4</v>
      </c>
      <c r="AA24" s="222">
        <v>10.6</v>
      </c>
      <c r="AB24" s="222">
        <v>7.5</v>
      </c>
      <c r="AC24" s="224">
        <v>10</v>
      </c>
      <c r="AD24" s="219">
        <v>9.6</v>
      </c>
      <c r="AE24" s="220">
        <v>11.6</v>
      </c>
      <c r="AF24" s="222">
        <v>8.9</v>
      </c>
      <c r="AG24" s="222">
        <v>12.8</v>
      </c>
      <c r="AH24" s="222">
        <v>8.5</v>
      </c>
      <c r="AI24" s="222">
        <v>10.8</v>
      </c>
      <c r="AJ24" s="224">
        <v>8.4</v>
      </c>
      <c r="AK24" s="219">
        <v>9.4</v>
      </c>
      <c r="AL24" s="220">
        <v>9.8</v>
      </c>
      <c r="AM24" s="222">
        <v>9.7</v>
      </c>
      <c r="AN24" s="222">
        <v>8.5</v>
      </c>
      <c r="AO24" s="225">
        <v>11.3</v>
      </c>
      <c r="AP24" s="219">
        <v>9.2</v>
      </c>
      <c r="AQ24" s="220">
        <v>9.4</v>
      </c>
      <c r="AR24" s="224">
        <v>9</v>
      </c>
      <c r="AS24" s="219">
        <v>8.5</v>
      </c>
      <c r="AT24" s="220">
        <v>7.7</v>
      </c>
      <c r="AU24" s="222">
        <v>9.4</v>
      </c>
      <c r="AV24" s="222">
        <v>9.4</v>
      </c>
      <c r="AW24" s="224">
        <v>8.4</v>
      </c>
      <c r="AX24" s="219">
        <v>8.7</v>
      </c>
      <c r="AY24" s="220">
        <v>8.5</v>
      </c>
      <c r="AZ24" s="224">
        <v>8.9</v>
      </c>
      <c r="BA24" s="219">
        <v>6</v>
      </c>
      <c r="BB24" s="220">
        <v>6.4</v>
      </c>
      <c r="BC24" s="222">
        <v>6.2</v>
      </c>
      <c r="BD24" s="222">
        <v>6</v>
      </c>
      <c r="BE24" s="222">
        <v>5.7</v>
      </c>
      <c r="BF24" s="222">
        <v>6.2</v>
      </c>
      <c r="BG24" s="222">
        <v>5.5</v>
      </c>
      <c r="BH24" s="222">
        <v>6.2</v>
      </c>
      <c r="BI24" s="224">
        <v>5.7</v>
      </c>
      <c r="BJ24" s="219">
        <v>9.6</v>
      </c>
      <c r="BK24" s="220">
        <v>10.6</v>
      </c>
      <c r="BL24" s="222">
        <v>9.1</v>
      </c>
      <c r="BM24" s="222">
        <v>8.7</v>
      </c>
      <c r="BN24" s="222">
        <v>11.8</v>
      </c>
      <c r="BO24" s="224">
        <v>11</v>
      </c>
      <c r="BP24" s="219">
        <v>12.2</v>
      </c>
      <c r="BQ24" s="220">
        <v>12.5</v>
      </c>
      <c r="BR24" s="222">
        <v>15</v>
      </c>
      <c r="BS24" s="224">
        <v>11</v>
      </c>
      <c r="BT24" s="219">
        <v>8.9</v>
      </c>
      <c r="BU24" s="220">
        <v>8.4</v>
      </c>
      <c r="BV24" s="222">
        <v>10.1</v>
      </c>
      <c r="BW24" s="222">
        <v>8.4</v>
      </c>
      <c r="BX24" s="224">
        <v>10.2</v>
      </c>
      <c r="BY24" s="219">
        <v>9.2</v>
      </c>
      <c r="BZ24" s="226">
        <v>11</v>
      </c>
      <c r="CA24" s="227">
        <v>11.8</v>
      </c>
      <c r="CB24" s="227">
        <v>6.8</v>
      </c>
      <c r="CC24" s="227">
        <v>11.2</v>
      </c>
      <c r="CD24" s="227">
        <v>11.8</v>
      </c>
      <c r="CE24" s="227">
        <v>11.8</v>
      </c>
      <c r="CF24" s="227">
        <v>10.4</v>
      </c>
      <c r="CG24" s="221">
        <v>9.8</v>
      </c>
      <c r="CH24" s="219">
        <v>9</v>
      </c>
      <c r="CI24" s="220">
        <v>8.6</v>
      </c>
      <c r="CJ24" s="224">
        <v>9.7</v>
      </c>
      <c r="CK24" s="219">
        <v>8.4</v>
      </c>
      <c r="CL24" s="220">
        <v>7.7</v>
      </c>
      <c r="CM24" s="222">
        <v>8</v>
      </c>
      <c r="CN24" s="222">
        <v>8.8</v>
      </c>
      <c r="CO24" s="222">
        <v>9.4</v>
      </c>
      <c r="CP24" s="224">
        <v>9.2</v>
      </c>
      <c r="CQ24" s="219">
        <v>9</v>
      </c>
      <c r="CR24" s="220">
        <v>10.3</v>
      </c>
      <c r="CS24" s="222">
        <v>7.7</v>
      </c>
      <c r="CT24" s="224">
        <v>9.6</v>
      </c>
      <c r="CU24" s="219">
        <v>10.1</v>
      </c>
      <c r="CV24" s="220">
        <v>10.5</v>
      </c>
      <c r="CW24" s="222">
        <v>10.9</v>
      </c>
      <c r="CX24" s="222">
        <v>9.8</v>
      </c>
      <c r="CY24" s="224">
        <v>9.1</v>
      </c>
      <c r="CZ24" s="219">
        <v>9.3</v>
      </c>
      <c r="DA24" s="220">
        <v>9.9</v>
      </c>
      <c r="DB24" s="222">
        <v>9.1</v>
      </c>
      <c r="DC24" s="222">
        <v>10.2</v>
      </c>
      <c r="DD24" s="222">
        <v>8.4</v>
      </c>
      <c r="DE24" s="222">
        <v>10.1</v>
      </c>
      <c r="DF24" s="224">
        <v>9.1</v>
      </c>
      <c r="DG24" s="219">
        <v>7.6</v>
      </c>
      <c r="DH24" s="220">
        <v>7.3</v>
      </c>
      <c r="DI24" s="222">
        <v>10.2</v>
      </c>
      <c r="DJ24" s="222">
        <v>8.5</v>
      </c>
      <c r="DK24" s="222">
        <v>6.9</v>
      </c>
      <c r="DL24" s="222">
        <v>9.4</v>
      </c>
      <c r="DM24" s="222">
        <v>7</v>
      </c>
      <c r="DN24" s="222">
        <v>7.9</v>
      </c>
      <c r="DO24" s="224">
        <v>6.4</v>
      </c>
      <c r="DP24" s="596">
        <v>8.5</v>
      </c>
      <c r="DQ24" s="219" t="s">
        <v>298</v>
      </c>
      <c r="DR24" s="220">
        <v>6.9</v>
      </c>
      <c r="DS24" s="222">
        <v>7</v>
      </c>
      <c r="DT24" s="224">
        <v>3.4</v>
      </c>
      <c r="DU24" s="219">
        <v>5.1</v>
      </c>
      <c r="DV24" s="228">
        <v>5.1</v>
      </c>
    </row>
    <row r="25" spans="1:126" s="14" customFormat="1" ht="24" customHeight="1">
      <c r="A25" s="209" t="s">
        <v>339</v>
      </c>
      <c r="B25" s="216">
        <v>4.835465116177299</v>
      </c>
      <c r="C25" s="213">
        <v>5.7</v>
      </c>
      <c r="D25" s="215">
        <v>3.5</v>
      </c>
      <c r="E25" s="216">
        <v>3.6063956913290176</v>
      </c>
      <c r="F25" s="213">
        <v>3.9</v>
      </c>
      <c r="G25" s="214">
        <v>3.4</v>
      </c>
      <c r="H25" s="214">
        <v>3.5</v>
      </c>
      <c r="I25" s="214">
        <v>4.3</v>
      </c>
      <c r="J25" s="215">
        <v>3.8</v>
      </c>
      <c r="K25" s="216">
        <v>3.274664932121936</v>
      </c>
      <c r="L25" s="213">
        <v>4.1</v>
      </c>
      <c r="M25" s="214">
        <v>2.3</v>
      </c>
      <c r="N25" s="214">
        <v>2.2</v>
      </c>
      <c r="O25" s="215">
        <v>3.4</v>
      </c>
      <c r="P25" s="216">
        <v>3.4050696856744707</v>
      </c>
      <c r="Q25" s="213">
        <v>3.4</v>
      </c>
      <c r="R25" s="214">
        <v>3.6</v>
      </c>
      <c r="S25" s="215">
        <v>3.1</v>
      </c>
      <c r="T25" s="216">
        <v>3.182902346432091</v>
      </c>
      <c r="U25" s="213">
        <v>2.8</v>
      </c>
      <c r="V25" s="214">
        <v>2.8</v>
      </c>
      <c r="W25" s="214">
        <v>3</v>
      </c>
      <c r="X25" s="215">
        <v>2.7</v>
      </c>
      <c r="Y25" s="216">
        <v>3.3269927497872867</v>
      </c>
      <c r="Z25" s="213">
        <v>3.3</v>
      </c>
      <c r="AA25" s="214">
        <v>3.5</v>
      </c>
      <c r="AB25" s="214">
        <v>2.9</v>
      </c>
      <c r="AC25" s="215">
        <v>3</v>
      </c>
      <c r="AD25" s="216">
        <v>2.9700373742435766</v>
      </c>
      <c r="AE25" s="213">
        <v>1.7</v>
      </c>
      <c r="AF25" s="214">
        <v>3.3</v>
      </c>
      <c r="AG25" s="214">
        <v>2.7</v>
      </c>
      <c r="AH25" s="214">
        <v>3.4</v>
      </c>
      <c r="AI25" s="214">
        <v>3.3</v>
      </c>
      <c r="AJ25" s="215">
        <v>3.2</v>
      </c>
      <c r="AK25" s="216">
        <v>4.5073955208807766</v>
      </c>
      <c r="AL25" s="213">
        <v>4.4</v>
      </c>
      <c r="AM25" s="214">
        <v>4.7</v>
      </c>
      <c r="AN25" s="214">
        <v>4.4</v>
      </c>
      <c r="AO25" s="215">
        <v>4.3</v>
      </c>
      <c r="AP25" s="216">
        <v>2.8562534472591814</v>
      </c>
      <c r="AQ25" s="213">
        <v>2.6</v>
      </c>
      <c r="AR25" s="215">
        <v>3</v>
      </c>
      <c r="AS25" s="216">
        <v>3.795098223102373</v>
      </c>
      <c r="AT25" s="213">
        <v>4.2</v>
      </c>
      <c r="AU25" s="214">
        <v>3</v>
      </c>
      <c r="AV25" s="214">
        <v>3</v>
      </c>
      <c r="AW25" s="215">
        <v>5.3</v>
      </c>
      <c r="AX25" s="216">
        <v>3.7054707332467225</v>
      </c>
      <c r="AY25" s="213">
        <v>4</v>
      </c>
      <c r="AZ25" s="215">
        <v>3.9</v>
      </c>
      <c r="BA25" s="216">
        <v>3.813968346268725</v>
      </c>
      <c r="BB25" s="213">
        <v>3.5</v>
      </c>
      <c r="BC25" s="214">
        <v>3.6</v>
      </c>
      <c r="BD25" s="214">
        <v>3.6</v>
      </c>
      <c r="BE25" s="214">
        <v>3.5</v>
      </c>
      <c r="BF25" s="214">
        <v>3.6</v>
      </c>
      <c r="BG25" s="214">
        <v>5.2</v>
      </c>
      <c r="BH25" s="214">
        <v>3.6</v>
      </c>
      <c r="BI25" s="215">
        <v>3.6</v>
      </c>
      <c r="BJ25" s="216">
        <v>3.9429790786649597</v>
      </c>
      <c r="BK25" s="213">
        <v>3.4</v>
      </c>
      <c r="BL25" s="214">
        <v>3.7</v>
      </c>
      <c r="BM25" s="214">
        <v>4.1</v>
      </c>
      <c r="BN25" s="214">
        <v>3.4</v>
      </c>
      <c r="BO25" s="215">
        <v>4.3</v>
      </c>
      <c r="BP25" s="216">
        <v>3.1182076506037935</v>
      </c>
      <c r="BQ25" s="213">
        <v>2.4</v>
      </c>
      <c r="BR25" s="214">
        <v>4.2</v>
      </c>
      <c r="BS25" s="215">
        <v>3.3</v>
      </c>
      <c r="BT25" s="216">
        <v>3.973339560645778</v>
      </c>
      <c r="BU25" s="213">
        <v>3.9</v>
      </c>
      <c r="BV25" s="214">
        <v>4.4</v>
      </c>
      <c r="BW25" s="214">
        <v>4</v>
      </c>
      <c r="BX25" s="215">
        <v>3.7</v>
      </c>
      <c r="BY25" s="216">
        <v>3.363344757961452</v>
      </c>
      <c r="BZ25" s="213">
        <v>6.3</v>
      </c>
      <c r="CA25" s="214">
        <v>4</v>
      </c>
      <c r="CB25" s="214">
        <v>3.1</v>
      </c>
      <c r="CC25" s="214">
        <v>2.6</v>
      </c>
      <c r="CD25" s="214">
        <v>3</v>
      </c>
      <c r="CE25" s="214">
        <v>2.9</v>
      </c>
      <c r="CF25" s="214">
        <v>3.5</v>
      </c>
      <c r="CG25" s="215">
        <v>3.2</v>
      </c>
      <c r="CH25" s="216">
        <v>3.4523330650981254</v>
      </c>
      <c r="CI25" s="213">
        <v>3.6</v>
      </c>
      <c r="CJ25" s="215">
        <v>3.2</v>
      </c>
      <c r="CK25" s="216">
        <v>3.0921358830909704</v>
      </c>
      <c r="CL25" s="213">
        <v>3.1</v>
      </c>
      <c r="CM25" s="214">
        <v>2.4</v>
      </c>
      <c r="CN25" s="214">
        <v>2.9</v>
      </c>
      <c r="CO25" s="214">
        <v>3.7</v>
      </c>
      <c r="CP25" s="215">
        <v>3.7</v>
      </c>
      <c r="CQ25" s="216">
        <v>4.069485129695043</v>
      </c>
      <c r="CR25" s="213">
        <v>3.7</v>
      </c>
      <c r="CS25" s="214">
        <v>4</v>
      </c>
      <c r="CT25" s="215">
        <v>4.4</v>
      </c>
      <c r="CU25" s="216">
        <v>3.2968035168575334</v>
      </c>
      <c r="CV25" s="213">
        <v>3.5</v>
      </c>
      <c r="CW25" s="214">
        <v>2.8</v>
      </c>
      <c r="CX25" s="214">
        <v>3.8</v>
      </c>
      <c r="CY25" s="215">
        <v>3</v>
      </c>
      <c r="CZ25" s="216">
        <v>3.258191606004964</v>
      </c>
      <c r="DA25" s="213">
        <v>3.4</v>
      </c>
      <c r="DB25" s="214">
        <v>2.5</v>
      </c>
      <c r="DC25" s="214">
        <v>4.3</v>
      </c>
      <c r="DD25" s="214">
        <v>2.8</v>
      </c>
      <c r="DE25" s="214">
        <v>3.2</v>
      </c>
      <c r="DF25" s="215">
        <v>3.1</v>
      </c>
      <c r="DG25" s="216">
        <v>3.340872790583573</v>
      </c>
      <c r="DH25" s="213">
        <v>3</v>
      </c>
      <c r="DI25" s="214">
        <v>2.7</v>
      </c>
      <c r="DJ25" s="214">
        <v>3.3</v>
      </c>
      <c r="DK25" s="214">
        <v>3.7</v>
      </c>
      <c r="DL25" s="214">
        <v>3</v>
      </c>
      <c r="DM25" s="214">
        <v>3.6</v>
      </c>
      <c r="DN25" s="214">
        <v>2.7</v>
      </c>
      <c r="DO25" s="215">
        <v>2.9</v>
      </c>
      <c r="DP25" s="598">
        <v>3.6</v>
      </c>
      <c r="DQ25" s="216" t="s">
        <v>298</v>
      </c>
      <c r="DR25" s="213">
        <v>7.2</v>
      </c>
      <c r="DS25" s="214">
        <v>8.4</v>
      </c>
      <c r="DT25" s="215">
        <v>12.1</v>
      </c>
      <c r="DU25" s="216">
        <v>7.1</v>
      </c>
      <c r="DV25" s="229">
        <v>7.1</v>
      </c>
    </row>
    <row r="26" spans="1:128" s="402" customFormat="1" ht="23.25" customHeight="1">
      <c r="A26" s="395" t="s">
        <v>143</v>
      </c>
      <c r="B26" s="396">
        <v>63.899832430119794</v>
      </c>
      <c r="C26" s="397">
        <v>62.49478467766489</v>
      </c>
      <c r="D26" s="398">
        <v>65.94554658640033</v>
      </c>
      <c r="E26" s="396">
        <v>85.20525567298404</v>
      </c>
      <c r="F26" s="397">
        <v>116.8658919897133</v>
      </c>
      <c r="G26" s="399">
        <v>68.60423436499215</v>
      </c>
      <c r="H26" s="399">
        <v>91.69260862823678</v>
      </c>
      <c r="I26" s="399">
        <v>102.1833939831662</v>
      </c>
      <c r="J26" s="398">
        <v>93.74773316965656</v>
      </c>
      <c r="K26" s="396">
        <v>92.96774326213912</v>
      </c>
      <c r="L26" s="397">
        <v>110.13966480446928</v>
      </c>
      <c r="M26" s="399">
        <v>122.63225626934715</v>
      </c>
      <c r="N26" s="399">
        <v>84.79427888536905</v>
      </c>
      <c r="O26" s="398">
        <v>81.06202600997722</v>
      </c>
      <c r="P26" s="396">
        <v>76.44955960985273</v>
      </c>
      <c r="Q26" s="397">
        <v>65.51539537534322</v>
      </c>
      <c r="R26" s="399">
        <v>86.0482184766375</v>
      </c>
      <c r="S26" s="398">
        <v>87.75051780973774</v>
      </c>
      <c r="T26" s="396">
        <v>87.17407433106843</v>
      </c>
      <c r="U26" s="397">
        <v>70.42144121203386</v>
      </c>
      <c r="V26" s="399">
        <v>118.18607868954898</v>
      </c>
      <c r="W26" s="399">
        <v>94.35718768606878</v>
      </c>
      <c r="X26" s="398">
        <v>84.81729220859656</v>
      </c>
      <c r="Y26" s="396">
        <v>75.78084405462141</v>
      </c>
      <c r="Z26" s="397">
        <v>91.22319879895637</v>
      </c>
      <c r="AA26" s="399">
        <v>81.24970222497498</v>
      </c>
      <c r="AB26" s="399">
        <v>58.44590607617444</v>
      </c>
      <c r="AC26" s="398">
        <v>82.54578689361298</v>
      </c>
      <c r="AD26" s="396">
        <v>77.64307521875887</v>
      </c>
      <c r="AE26" s="397">
        <v>95.78842984848264</v>
      </c>
      <c r="AF26" s="399">
        <v>63.73802505526898</v>
      </c>
      <c r="AG26" s="399">
        <v>112.87264278156961</v>
      </c>
      <c r="AH26" s="399">
        <v>74.3272716972581</v>
      </c>
      <c r="AI26" s="399">
        <v>89.88205108065297</v>
      </c>
      <c r="AJ26" s="398">
        <v>66.03630631236138</v>
      </c>
      <c r="AK26" s="396">
        <v>68.17660323614354</v>
      </c>
      <c r="AL26" s="397">
        <v>65.70546404571301</v>
      </c>
      <c r="AM26" s="399">
        <v>71.05470892816527</v>
      </c>
      <c r="AN26" s="399">
        <v>62.63693830268013</v>
      </c>
      <c r="AO26" s="398">
        <v>85.52981927001107</v>
      </c>
      <c r="AP26" s="396">
        <v>98.65926953305595</v>
      </c>
      <c r="AQ26" s="397">
        <v>100.53069226608977</v>
      </c>
      <c r="AR26" s="398">
        <v>96.9888060827324</v>
      </c>
      <c r="AS26" s="396">
        <v>68.35982122827906</v>
      </c>
      <c r="AT26" s="397">
        <v>63.01925487068475</v>
      </c>
      <c r="AU26" s="399">
        <v>78.08888471295687</v>
      </c>
      <c r="AV26" s="399">
        <v>73.65192287864728</v>
      </c>
      <c r="AW26" s="398">
        <v>62.086662228140256</v>
      </c>
      <c r="AX26" s="396">
        <v>61.04548780072821</v>
      </c>
      <c r="AY26" s="397">
        <v>56.441216522923284</v>
      </c>
      <c r="AZ26" s="398">
        <v>63.29252932129045</v>
      </c>
      <c r="BA26" s="396">
        <v>48.29514801744261</v>
      </c>
      <c r="BB26" s="397">
        <v>71.09082349088081</v>
      </c>
      <c r="BC26" s="399">
        <v>39.8300578469339</v>
      </c>
      <c r="BD26" s="399">
        <v>48.081001040804196</v>
      </c>
      <c r="BE26" s="399">
        <v>45.432056132913786</v>
      </c>
      <c r="BF26" s="399">
        <v>52.64461013134168</v>
      </c>
      <c r="BG26" s="399">
        <v>36.99479358065157</v>
      </c>
      <c r="BH26" s="399">
        <v>50.57449979277444</v>
      </c>
      <c r="BI26" s="398">
        <v>38.36154005750022</v>
      </c>
      <c r="BJ26" s="396">
        <v>83.31155257830373</v>
      </c>
      <c r="BK26" s="397">
        <v>96.88483402700234</v>
      </c>
      <c r="BL26" s="399">
        <v>75.58456160075892</v>
      </c>
      <c r="BM26" s="399">
        <v>77.02554736985634</v>
      </c>
      <c r="BN26" s="399">
        <v>102.94483874984435</v>
      </c>
      <c r="BO26" s="398">
        <v>97.88309478530678</v>
      </c>
      <c r="BP26" s="396">
        <v>110.16184872739647</v>
      </c>
      <c r="BQ26" s="397">
        <v>114.19377904898106</v>
      </c>
      <c r="BR26" s="399">
        <v>137.82416461185272</v>
      </c>
      <c r="BS26" s="398">
        <v>99.34624789367659</v>
      </c>
      <c r="BT26" s="396">
        <v>69.65332601329372</v>
      </c>
      <c r="BU26" s="397">
        <v>65.60189293108547</v>
      </c>
      <c r="BV26" s="399">
        <v>74.02725614336302</v>
      </c>
      <c r="BW26" s="399">
        <v>68.92264967736666</v>
      </c>
      <c r="BX26" s="398">
        <v>77.41150173178856</v>
      </c>
      <c r="BY26" s="396">
        <v>82.72582475226508</v>
      </c>
      <c r="BZ26" s="397">
        <v>102.09968904898248</v>
      </c>
      <c r="CA26" s="399">
        <v>113.19810010459713</v>
      </c>
      <c r="CB26" s="399">
        <v>58.470578058145186</v>
      </c>
      <c r="CC26" s="399">
        <v>114.12544488574818</v>
      </c>
      <c r="CD26" s="399">
        <v>120.9561548548948</v>
      </c>
      <c r="CE26" s="399">
        <v>108.22344512511681</v>
      </c>
      <c r="CF26" s="399">
        <v>96.66287312990492</v>
      </c>
      <c r="CG26" s="398">
        <v>81.35483419126659</v>
      </c>
      <c r="CH26" s="396">
        <v>52.88284017993659</v>
      </c>
      <c r="CI26" s="397">
        <v>50.75368146341674</v>
      </c>
      <c r="CJ26" s="398">
        <v>56.696119485961226</v>
      </c>
      <c r="CK26" s="396">
        <v>66.66611277279273</v>
      </c>
      <c r="CL26" s="397">
        <v>59.027613663218744</v>
      </c>
      <c r="CM26" s="399">
        <v>61.41355282006458</v>
      </c>
      <c r="CN26" s="399">
        <v>72.29081285249946</v>
      </c>
      <c r="CO26" s="399">
        <v>72.0947530230153</v>
      </c>
      <c r="CP26" s="398">
        <v>82.90534639522839</v>
      </c>
      <c r="CQ26" s="396">
        <v>56.80611654354413</v>
      </c>
      <c r="CR26" s="397">
        <v>63.115324716335216</v>
      </c>
      <c r="CS26" s="399">
        <v>48.13978410549119</v>
      </c>
      <c r="CT26" s="398">
        <v>63.85431494505957</v>
      </c>
      <c r="CU26" s="396">
        <v>91.11012513991267</v>
      </c>
      <c r="CV26" s="397">
        <v>96.03935975491024</v>
      </c>
      <c r="CW26" s="399">
        <v>102.28907537839054</v>
      </c>
      <c r="CX26" s="399">
        <v>85.13940921769779</v>
      </c>
      <c r="CY26" s="398">
        <v>77.57711442786069</v>
      </c>
      <c r="CZ26" s="396">
        <v>82.84915831251328</v>
      </c>
      <c r="DA26" s="397">
        <v>93.44802946188095</v>
      </c>
      <c r="DB26" s="399">
        <v>84.76766652940991</v>
      </c>
      <c r="DC26" s="399">
        <v>98.4851280846852</v>
      </c>
      <c r="DD26" s="399">
        <v>69.60146908625724</v>
      </c>
      <c r="DE26" s="399">
        <v>98.40610523017702</v>
      </c>
      <c r="DF26" s="398">
        <v>73.6373240228068</v>
      </c>
      <c r="DG26" s="396">
        <v>62.231742722481236</v>
      </c>
      <c r="DH26" s="397">
        <v>55.09478445265903</v>
      </c>
      <c r="DI26" s="399">
        <v>87.01434976356278</v>
      </c>
      <c r="DJ26" s="399">
        <v>71.61315485921513</v>
      </c>
      <c r="DK26" s="399">
        <v>56.76017898511631</v>
      </c>
      <c r="DL26" s="399">
        <v>77.3683715214154</v>
      </c>
      <c r="DM26" s="399">
        <v>57.9558726768952</v>
      </c>
      <c r="DN26" s="399">
        <v>67.72698273455879</v>
      </c>
      <c r="DO26" s="398">
        <v>54.07174526400645</v>
      </c>
      <c r="DP26" s="608">
        <v>67.94445666743654</v>
      </c>
      <c r="DQ26" s="396">
        <v>35.95942595236306</v>
      </c>
      <c r="DR26" s="397">
        <v>42.954362834325444</v>
      </c>
      <c r="DS26" s="399">
        <v>52.79638615295481</v>
      </c>
      <c r="DT26" s="398">
        <v>8.91035802949182</v>
      </c>
      <c r="DU26" s="396">
        <v>24.09474698248994</v>
      </c>
      <c r="DV26" s="400">
        <v>24.09474698248994</v>
      </c>
      <c r="DW26" s="401"/>
      <c r="DX26" s="401"/>
    </row>
    <row r="27" spans="1:126" s="14" customFormat="1" ht="22.5">
      <c r="A27" s="209" t="s">
        <v>303</v>
      </c>
      <c r="B27" s="216">
        <v>-18.3</v>
      </c>
      <c r="C27" s="391">
        <v>11.408141078</v>
      </c>
      <c r="D27" s="392">
        <v>-64.34387316</v>
      </c>
      <c r="E27" s="216">
        <v>58.3</v>
      </c>
      <c r="F27" s="391">
        <v>-12.97444178</v>
      </c>
      <c r="G27" s="393">
        <v>98.883113479</v>
      </c>
      <c r="H27" s="393">
        <v>95.189158295</v>
      </c>
      <c r="I27" s="393">
        <v>-26.88139307</v>
      </c>
      <c r="J27" s="392">
        <v>15.373769066000001</v>
      </c>
      <c r="K27" s="216">
        <v>-1.5</v>
      </c>
      <c r="L27" s="391">
        <v>-63.957672450000004</v>
      </c>
      <c r="M27" s="393">
        <v>-78.62120089</v>
      </c>
      <c r="N27" s="393">
        <v>-1.93346373</v>
      </c>
      <c r="O27" s="392">
        <v>43.042504011</v>
      </c>
      <c r="P27" s="216">
        <v>-57.8</v>
      </c>
      <c r="Q27" s="391">
        <v>-15.67922718</v>
      </c>
      <c r="R27" s="393">
        <v>-88.65217107999999</v>
      </c>
      <c r="S27" s="392">
        <v>-117.6786765</v>
      </c>
      <c r="T27" s="216">
        <v>-44.2</v>
      </c>
      <c r="U27" s="391">
        <v>11.011898883</v>
      </c>
      <c r="V27" s="393">
        <v>-126.6239498</v>
      </c>
      <c r="W27" s="393">
        <v>-68.0725146</v>
      </c>
      <c r="X27" s="392">
        <v>-58.03956175</v>
      </c>
      <c r="Y27" s="216">
        <v>28.9</v>
      </c>
      <c r="Z27" s="391">
        <v>-16.88452706</v>
      </c>
      <c r="AA27" s="393">
        <v>-2.7176827599999998</v>
      </c>
      <c r="AB27" s="393">
        <v>84.736377846</v>
      </c>
      <c r="AC27" s="392">
        <v>14.032442810000001</v>
      </c>
      <c r="AD27" s="216">
        <v>-19.5</v>
      </c>
      <c r="AE27" s="391">
        <v>-77.45963</v>
      </c>
      <c r="AF27" s="393">
        <v>-29.72091976</v>
      </c>
      <c r="AG27" s="393">
        <v>-66.92610968</v>
      </c>
      <c r="AH27" s="393">
        <v>40.611014207</v>
      </c>
      <c r="AI27" s="393">
        <v>-27.641704100000002</v>
      </c>
      <c r="AJ27" s="392">
        <v>-24.94969565</v>
      </c>
      <c r="AK27" s="216">
        <v>-82.3</v>
      </c>
      <c r="AL27" s="391">
        <v>-144.6526754</v>
      </c>
      <c r="AM27" s="393">
        <v>-37.88790194</v>
      </c>
      <c r="AN27" s="393">
        <v>-47.93966782</v>
      </c>
      <c r="AO27" s="392">
        <v>-178.9403562</v>
      </c>
      <c r="AP27" s="216">
        <v>45</v>
      </c>
      <c r="AQ27" s="391">
        <v>-8.79857977</v>
      </c>
      <c r="AR27" s="392">
        <v>89.32788842900001</v>
      </c>
      <c r="AS27" s="216">
        <v>-36</v>
      </c>
      <c r="AT27" s="391">
        <v>-14.26866531</v>
      </c>
      <c r="AU27" s="393">
        <v>-76.81728644</v>
      </c>
      <c r="AV27" s="393">
        <v>-48.88747353</v>
      </c>
      <c r="AW27" s="392">
        <v>-32.80730692</v>
      </c>
      <c r="AX27" s="216">
        <v>-32.3</v>
      </c>
      <c r="AY27" s="391">
        <v>19.970726691</v>
      </c>
      <c r="AZ27" s="392">
        <v>-54.741945259999994</v>
      </c>
      <c r="BA27" s="216">
        <v>-2.9</v>
      </c>
      <c r="BB27" s="391">
        <v>-46.915003909999996</v>
      </c>
      <c r="BC27" s="393">
        <v>47.833399173000004</v>
      </c>
      <c r="BD27" s="393">
        <v>-33.77765691</v>
      </c>
      <c r="BE27" s="393">
        <v>-6.77165729</v>
      </c>
      <c r="BF27" s="393">
        <v>87.834923154</v>
      </c>
      <c r="BG27" s="393">
        <v>-43.00101208</v>
      </c>
      <c r="BH27" s="393">
        <v>35.668763350999996</v>
      </c>
      <c r="BI27" s="392">
        <v>-35.666991870000004</v>
      </c>
      <c r="BJ27" s="216">
        <v>47.5</v>
      </c>
      <c r="BK27" s="391">
        <v>54.643529443999995</v>
      </c>
      <c r="BL27" s="393">
        <v>41.847199187</v>
      </c>
      <c r="BM27" s="393">
        <v>60.727989377</v>
      </c>
      <c r="BN27" s="393">
        <v>56.005586636000004</v>
      </c>
      <c r="BO27" s="392">
        <v>14.58232196</v>
      </c>
      <c r="BP27" s="216">
        <v>28.9</v>
      </c>
      <c r="BQ27" s="391">
        <v>8.342615108</v>
      </c>
      <c r="BR27" s="393">
        <v>-44.87180043000001</v>
      </c>
      <c r="BS27" s="392">
        <v>60.858782405</v>
      </c>
      <c r="BT27" s="216">
        <v>-46.1</v>
      </c>
      <c r="BU27" s="391">
        <v>3.271882438</v>
      </c>
      <c r="BV27" s="393">
        <v>-55.89739889</v>
      </c>
      <c r="BW27" s="393">
        <v>-63.18196629</v>
      </c>
      <c r="BX27" s="392">
        <v>-98.92473222</v>
      </c>
      <c r="BY27" s="216">
        <v>100.7</v>
      </c>
      <c r="BZ27" s="391">
        <v>70.842738208</v>
      </c>
      <c r="CA27" s="393">
        <v>13.035512843</v>
      </c>
      <c r="CB27" s="393">
        <v>162.30061351</v>
      </c>
      <c r="CC27" s="393">
        <v>15.648534424000001</v>
      </c>
      <c r="CD27" s="393">
        <v>-3.36190839</v>
      </c>
      <c r="CE27" s="393">
        <v>-34.36411847</v>
      </c>
      <c r="CF27" s="393">
        <v>56.320541965000004</v>
      </c>
      <c r="CG27" s="392">
        <v>126.76901518</v>
      </c>
      <c r="CH27" s="216">
        <v>-55.7</v>
      </c>
      <c r="CI27" s="391">
        <v>-51.06626512</v>
      </c>
      <c r="CJ27" s="392">
        <v>-64.4441274</v>
      </c>
      <c r="CK27" s="216">
        <v>29.4</v>
      </c>
      <c r="CL27" s="391">
        <v>78.159201134</v>
      </c>
      <c r="CM27" s="393">
        <v>-7.53580673</v>
      </c>
      <c r="CN27" s="393">
        <v>-75.44487089</v>
      </c>
      <c r="CO27" s="393">
        <v>-22.451986</v>
      </c>
      <c r="CP27" s="392">
        <v>72.765706817</v>
      </c>
      <c r="CQ27" s="216">
        <v>-36.5</v>
      </c>
      <c r="CR27" s="391">
        <v>-81.41500858</v>
      </c>
      <c r="CS27" s="393">
        <v>-30.929037039999997</v>
      </c>
      <c r="CT27" s="392">
        <v>-4.6693498700000005</v>
      </c>
      <c r="CU27" s="216">
        <v>17.5</v>
      </c>
      <c r="CV27" s="391">
        <v>-73.80174946</v>
      </c>
      <c r="CW27" s="393">
        <v>41.346932824999996</v>
      </c>
      <c r="CX27" s="393">
        <v>-0.54760265</v>
      </c>
      <c r="CY27" s="392">
        <v>68.41214368</v>
      </c>
      <c r="CZ27" s="216">
        <v>3.9</v>
      </c>
      <c r="DA27" s="391">
        <v>61.843275886</v>
      </c>
      <c r="DB27" s="393">
        <v>-21.98612447</v>
      </c>
      <c r="DC27" s="393">
        <v>-5.4529673800000005</v>
      </c>
      <c r="DD27" s="393">
        <v>5.456595139</v>
      </c>
      <c r="DE27" s="393">
        <v>27.320632992</v>
      </c>
      <c r="DF27" s="392">
        <v>-33.24344527</v>
      </c>
      <c r="DG27" s="216">
        <v>32.9</v>
      </c>
      <c r="DH27" s="391">
        <v>58.233906549</v>
      </c>
      <c r="DI27" s="393">
        <v>26.305892553</v>
      </c>
      <c r="DJ27" s="393">
        <v>0.554646372</v>
      </c>
      <c r="DK27" s="393">
        <v>47.075687884</v>
      </c>
      <c r="DL27" s="393">
        <v>-36.78157585</v>
      </c>
      <c r="DM27" s="393">
        <v>43.768549975999996</v>
      </c>
      <c r="DN27" s="393">
        <v>-0.1157854</v>
      </c>
      <c r="DO27" s="392">
        <v>71.15512353599999</v>
      </c>
      <c r="DP27" s="598" t="s">
        <v>298</v>
      </c>
      <c r="DQ27" s="216" t="s">
        <v>298</v>
      </c>
      <c r="DR27" s="391">
        <v>-97.0178632</v>
      </c>
      <c r="DS27" s="393">
        <v>-104.4011503</v>
      </c>
      <c r="DT27" s="392">
        <v>-23.97099109</v>
      </c>
      <c r="DU27" s="216">
        <v>-31.2</v>
      </c>
      <c r="DV27" s="394">
        <v>-31.20153879</v>
      </c>
    </row>
    <row r="28" spans="1:126" s="407" customFormat="1" ht="24.75" customHeight="1">
      <c r="A28" s="404" t="s">
        <v>312</v>
      </c>
      <c r="B28" s="405">
        <v>73.4</v>
      </c>
      <c r="C28" s="94">
        <v>73.14729551523088</v>
      </c>
      <c r="D28" s="95">
        <v>73.67638121602593</v>
      </c>
      <c r="E28" s="96">
        <v>71.2</v>
      </c>
      <c r="F28" s="94">
        <v>70.01479902650581</v>
      </c>
      <c r="G28" s="97">
        <v>71.37562162792945</v>
      </c>
      <c r="H28" s="97">
        <v>71.81174335673545</v>
      </c>
      <c r="I28" s="97">
        <v>70.6963694793203</v>
      </c>
      <c r="J28" s="95">
        <v>71.18296997580286</v>
      </c>
      <c r="K28" s="96">
        <v>70.8</v>
      </c>
      <c r="L28" s="94">
        <v>70.32811338981983</v>
      </c>
      <c r="M28" s="97">
        <v>72.72400178487777</v>
      </c>
      <c r="N28" s="97">
        <v>72.14003562869769</v>
      </c>
      <c r="O28" s="95">
        <v>70.21662427885443</v>
      </c>
      <c r="P28" s="96">
        <v>71.1</v>
      </c>
      <c r="Q28" s="94">
        <v>70.96310852790553</v>
      </c>
      <c r="R28" s="97">
        <v>71.4179479832986</v>
      </c>
      <c r="S28" s="95">
        <v>71.00073853152878</v>
      </c>
      <c r="T28" s="96">
        <v>71.5</v>
      </c>
      <c r="U28" s="94">
        <v>72.30798281501222</v>
      </c>
      <c r="V28" s="97">
        <v>68.58009547485291</v>
      </c>
      <c r="W28" s="97">
        <v>71.44219866256171</v>
      </c>
      <c r="X28" s="95">
        <v>72.18575910616954</v>
      </c>
      <c r="Y28" s="406">
        <v>71.2</v>
      </c>
      <c r="Z28" s="94">
        <v>70.72644948150864</v>
      </c>
      <c r="AA28" s="97">
        <v>70.52977243217818</v>
      </c>
      <c r="AB28" s="97">
        <v>72.64157104431732</v>
      </c>
      <c r="AC28" s="95">
        <v>70.54762213067323</v>
      </c>
      <c r="AD28" s="96">
        <v>72.6</v>
      </c>
      <c r="AE28" s="94">
        <v>70.59909680783626</v>
      </c>
      <c r="AF28" s="97">
        <v>74.13045341695313</v>
      </c>
      <c r="AG28" s="97">
        <v>71.62552925265008</v>
      </c>
      <c r="AH28" s="97">
        <v>71.8942425762714</v>
      </c>
      <c r="AI28" s="97">
        <v>73.16459432762508</v>
      </c>
      <c r="AJ28" s="95">
        <v>73.41936954442015</v>
      </c>
      <c r="AK28" s="96">
        <v>70.9</v>
      </c>
      <c r="AL28" s="94">
        <v>69.26289545286426</v>
      </c>
      <c r="AM28" s="97">
        <v>71.38739804477892</v>
      </c>
      <c r="AN28" s="97">
        <v>71.50248170157127</v>
      </c>
      <c r="AO28" s="95">
        <v>70.73784817922473</v>
      </c>
      <c r="AP28" s="195">
        <v>66.6</v>
      </c>
      <c r="AQ28" s="94">
        <v>68.39915504255077</v>
      </c>
      <c r="AR28" s="95">
        <v>65.13610177103311</v>
      </c>
      <c r="AS28" s="96">
        <v>72.3</v>
      </c>
      <c r="AT28" s="94">
        <v>72.3955187648334</v>
      </c>
      <c r="AU28" s="97">
        <v>73.29843109547289</v>
      </c>
      <c r="AV28" s="97">
        <v>71.82278556107204</v>
      </c>
      <c r="AW28" s="95">
        <v>71.17871525044093</v>
      </c>
      <c r="AX28" s="96">
        <v>71.1</v>
      </c>
      <c r="AY28" s="94">
        <v>73.12867534174744</v>
      </c>
      <c r="AZ28" s="95">
        <v>70.2225038254019</v>
      </c>
      <c r="BA28" s="96">
        <v>75</v>
      </c>
      <c r="BB28" s="94">
        <v>76.0258441577714</v>
      </c>
      <c r="BC28" s="97">
        <v>75.12328680864556</v>
      </c>
      <c r="BD28" s="97">
        <v>74.51965486804306</v>
      </c>
      <c r="BE28" s="97">
        <v>74.52046771093293</v>
      </c>
      <c r="BF28" s="97">
        <v>77.20146194959503</v>
      </c>
      <c r="BG28" s="97">
        <v>72.32524434039553</v>
      </c>
      <c r="BH28" s="97">
        <v>75.26877908700921</v>
      </c>
      <c r="BI28" s="95">
        <v>73.97897191646173</v>
      </c>
      <c r="BJ28" s="96">
        <v>67.6</v>
      </c>
      <c r="BK28" s="94">
        <v>67.84431081832132</v>
      </c>
      <c r="BL28" s="97">
        <v>68.531806391879</v>
      </c>
      <c r="BM28" s="97">
        <v>67.17211265841534</v>
      </c>
      <c r="BN28" s="97">
        <v>70.73515612426104</v>
      </c>
      <c r="BO28" s="95">
        <v>66.5572820656703</v>
      </c>
      <c r="BP28" s="96">
        <v>70.5</v>
      </c>
      <c r="BQ28" s="94">
        <v>71.84848604384166</v>
      </c>
      <c r="BR28" s="97">
        <v>69.8143897651199</v>
      </c>
      <c r="BS28" s="95">
        <v>69.94222297418857</v>
      </c>
      <c r="BT28" s="96">
        <v>70.3</v>
      </c>
      <c r="BU28" s="94">
        <v>69.50697764051151</v>
      </c>
      <c r="BV28" s="97">
        <v>71.05336982151576</v>
      </c>
      <c r="BW28" s="97">
        <v>70.34238006681362</v>
      </c>
      <c r="BX28" s="95">
        <v>71.50995176480292</v>
      </c>
      <c r="BY28" s="96">
        <v>71.7</v>
      </c>
      <c r="BZ28" s="94">
        <v>70.30540814878918</v>
      </c>
      <c r="CA28" s="97">
        <v>72.9875309678878</v>
      </c>
      <c r="CB28" s="97">
        <v>72.28259072450808</v>
      </c>
      <c r="CC28" s="97">
        <v>72.08858257139765</v>
      </c>
      <c r="CD28" s="97">
        <v>70.94233130074596</v>
      </c>
      <c r="CE28" s="97">
        <v>70.52601300107877</v>
      </c>
      <c r="CF28" s="97">
        <v>70.53408503382418</v>
      </c>
      <c r="CG28" s="95">
        <v>71.59534602650561</v>
      </c>
      <c r="CH28" s="96">
        <v>67.3</v>
      </c>
      <c r="CI28" s="94">
        <v>67.59645922410597</v>
      </c>
      <c r="CJ28" s="95">
        <v>66.74436009505813</v>
      </c>
      <c r="CK28" s="96">
        <v>73.1</v>
      </c>
      <c r="CL28" s="94">
        <v>72.51268979891204</v>
      </c>
      <c r="CM28" s="97">
        <v>72.97024597027504</v>
      </c>
      <c r="CN28" s="97">
        <v>75.0566425727578</v>
      </c>
      <c r="CO28" s="97">
        <v>73.04419221032957</v>
      </c>
      <c r="CP28" s="95">
        <v>73.58728136510169</v>
      </c>
      <c r="CQ28" s="96">
        <v>70.8</v>
      </c>
      <c r="CR28" s="94">
        <v>69.39775395512729</v>
      </c>
      <c r="CS28" s="97">
        <v>72.72924836026387</v>
      </c>
      <c r="CT28" s="95">
        <v>69.2260265629744</v>
      </c>
      <c r="CU28" s="96">
        <v>71.2</v>
      </c>
      <c r="CV28" s="94">
        <v>71.53159517497083</v>
      </c>
      <c r="CW28" s="97">
        <v>69.85093162662925</v>
      </c>
      <c r="CX28" s="97">
        <v>73.99596588189104</v>
      </c>
      <c r="CY28" s="95">
        <v>70.51437854877811</v>
      </c>
      <c r="CZ28" s="96">
        <v>69.2</v>
      </c>
      <c r="DA28" s="94">
        <v>70.47862430582678</v>
      </c>
      <c r="DB28" s="97">
        <v>72.71301727245944</v>
      </c>
      <c r="DC28" s="97">
        <v>71.62199857594149</v>
      </c>
      <c r="DD28" s="97">
        <v>67.80802119863088</v>
      </c>
      <c r="DE28" s="97">
        <v>68.53925723713547</v>
      </c>
      <c r="DF28" s="95">
        <v>69.495108695925</v>
      </c>
      <c r="DG28" s="96">
        <v>72.8</v>
      </c>
      <c r="DH28" s="94">
        <v>75.5658721010765</v>
      </c>
      <c r="DI28" s="97">
        <v>70.6438473431567</v>
      </c>
      <c r="DJ28" s="97">
        <v>71.34493325549879</v>
      </c>
      <c r="DK28" s="97">
        <v>72.43973551326387</v>
      </c>
      <c r="DL28" s="97">
        <v>70.29855155590245</v>
      </c>
      <c r="DM28" s="97">
        <v>71.82821878597855</v>
      </c>
      <c r="DN28" s="97">
        <v>74.04718852170173</v>
      </c>
      <c r="DO28" s="95">
        <v>76.96391852261979</v>
      </c>
      <c r="DP28" s="577">
        <v>71.7</v>
      </c>
      <c r="DQ28" s="195">
        <v>66.4</v>
      </c>
      <c r="DR28" s="433">
        <v>66.96414465062358</v>
      </c>
      <c r="DS28" s="434">
        <v>68.39564632089298</v>
      </c>
      <c r="DT28" s="435">
        <v>61.1839412634002</v>
      </c>
      <c r="DU28" s="405">
        <v>65.2</v>
      </c>
      <c r="DV28" s="436">
        <v>65.199944254305</v>
      </c>
    </row>
    <row r="29" spans="1:125" s="6" customFormat="1" ht="11.25">
      <c r="A29" s="10" t="s">
        <v>130</v>
      </c>
      <c r="B29" s="62"/>
      <c r="C29" s="12"/>
      <c r="D29" s="12"/>
      <c r="E29" s="62"/>
      <c r="F29" s="12"/>
      <c r="G29" s="12"/>
      <c r="H29" s="12"/>
      <c r="I29" s="128"/>
      <c r="J29" s="12"/>
      <c r="K29" s="67"/>
      <c r="P29" s="67"/>
      <c r="T29" s="67"/>
      <c r="Y29" s="67"/>
      <c r="AD29" s="67"/>
      <c r="AK29" s="67"/>
      <c r="AP29" s="67"/>
      <c r="AS29" s="67"/>
      <c r="AX29" s="67"/>
      <c r="BA29" s="67"/>
      <c r="BJ29" s="67"/>
      <c r="BP29" s="67"/>
      <c r="BT29" s="67"/>
      <c r="BY29" s="67"/>
      <c r="CE29" s="67"/>
      <c r="CH29" s="67"/>
      <c r="CK29" s="67"/>
      <c r="CQ29" s="67"/>
      <c r="CU29" s="67"/>
      <c r="CZ29" s="67"/>
      <c r="DG29" s="67"/>
      <c r="DP29" s="67"/>
      <c r="DQ29" s="67"/>
      <c r="DU29" s="67"/>
    </row>
    <row r="30" spans="1:125" s="6" customFormat="1" ht="11.25">
      <c r="A30" s="10"/>
      <c r="B30" s="62"/>
      <c r="C30" s="12"/>
      <c r="D30" s="12"/>
      <c r="E30" s="62"/>
      <c r="F30" s="12"/>
      <c r="G30" s="12"/>
      <c r="H30" s="12"/>
      <c r="I30" s="128"/>
      <c r="J30" s="12"/>
      <c r="K30" s="67"/>
      <c r="P30" s="67"/>
      <c r="T30" s="67"/>
      <c r="Y30" s="67"/>
      <c r="AD30" s="67"/>
      <c r="AK30" s="67"/>
      <c r="AP30" s="67"/>
      <c r="AS30" s="67"/>
      <c r="AX30" s="67"/>
      <c r="BA30" s="67"/>
      <c r="BJ30" s="67"/>
      <c r="BP30" s="67"/>
      <c r="BT30" s="67"/>
      <c r="BY30" s="67"/>
      <c r="CE30" s="67"/>
      <c r="CH30" s="67"/>
      <c r="CK30" s="67"/>
      <c r="CQ30" s="67"/>
      <c r="CU30" s="67"/>
      <c r="CZ30" s="67"/>
      <c r="DG30" s="67"/>
      <c r="DP30" s="67"/>
      <c r="DQ30" s="67"/>
      <c r="DU30" s="67"/>
    </row>
    <row r="31" ht="18" customHeight="1">
      <c r="A31" s="37" t="s">
        <v>72</v>
      </c>
    </row>
    <row r="32" ht="11.25" customHeight="1">
      <c r="A32" s="53" t="s">
        <v>92</v>
      </c>
    </row>
    <row r="33" ht="11.25">
      <c r="A33" s="29" t="s">
        <v>367</v>
      </c>
    </row>
    <row r="34" spans="1:126" s="15" customFormat="1" ht="23.25" customHeight="1">
      <c r="A34" s="572"/>
      <c r="B34" s="571" t="s">
        <v>147</v>
      </c>
      <c r="C34" s="617" t="s">
        <v>148</v>
      </c>
      <c r="D34" s="618" t="s">
        <v>149</v>
      </c>
      <c r="E34" s="571" t="s">
        <v>150</v>
      </c>
      <c r="F34" s="617" t="s">
        <v>151</v>
      </c>
      <c r="G34" s="619" t="s">
        <v>152</v>
      </c>
      <c r="H34" s="619" t="s">
        <v>153</v>
      </c>
      <c r="I34" s="619" t="s">
        <v>154</v>
      </c>
      <c r="J34" s="618" t="s">
        <v>155</v>
      </c>
      <c r="K34" s="571" t="s">
        <v>156</v>
      </c>
      <c r="L34" s="617" t="s">
        <v>157</v>
      </c>
      <c r="M34" s="619" t="s">
        <v>158</v>
      </c>
      <c r="N34" s="619" t="s">
        <v>159</v>
      </c>
      <c r="O34" s="618" t="s">
        <v>160</v>
      </c>
      <c r="P34" s="571" t="s">
        <v>161</v>
      </c>
      <c r="Q34" s="617" t="s">
        <v>162</v>
      </c>
      <c r="R34" s="619" t="s">
        <v>163</v>
      </c>
      <c r="S34" s="618" t="s">
        <v>164</v>
      </c>
      <c r="T34" s="571" t="s">
        <v>165</v>
      </c>
      <c r="U34" s="617" t="s">
        <v>166</v>
      </c>
      <c r="V34" s="619" t="s">
        <v>167</v>
      </c>
      <c r="W34" s="619" t="s">
        <v>168</v>
      </c>
      <c r="X34" s="618" t="s">
        <v>169</v>
      </c>
      <c r="Y34" s="571" t="s">
        <v>170</v>
      </c>
      <c r="Z34" s="617" t="s">
        <v>171</v>
      </c>
      <c r="AA34" s="619" t="s">
        <v>172</v>
      </c>
      <c r="AB34" s="619" t="s">
        <v>173</v>
      </c>
      <c r="AC34" s="618" t="s">
        <v>174</v>
      </c>
      <c r="AD34" s="571" t="s">
        <v>175</v>
      </c>
      <c r="AE34" s="617" t="s">
        <v>176</v>
      </c>
      <c r="AF34" s="619" t="s">
        <v>177</v>
      </c>
      <c r="AG34" s="619" t="s">
        <v>178</v>
      </c>
      <c r="AH34" s="619" t="s">
        <v>179</v>
      </c>
      <c r="AI34" s="619" t="s">
        <v>180</v>
      </c>
      <c r="AJ34" s="618" t="s">
        <v>181</v>
      </c>
      <c r="AK34" s="571" t="s">
        <v>182</v>
      </c>
      <c r="AL34" s="617" t="s">
        <v>183</v>
      </c>
      <c r="AM34" s="619" t="s">
        <v>184</v>
      </c>
      <c r="AN34" s="619" t="s">
        <v>185</v>
      </c>
      <c r="AO34" s="618" t="s">
        <v>186</v>
      </c>
      <c r="AP34" s="571" t="s">
        <v>187</v>
      </c>
      <c r="AQ34" s="617" t="s">
        <v>188</v>
      </c>
      <c r="AR34" s="618" t="s">
        <v>189</v>
      </c>
      <c r="AS34" s="571" t="s">
        <v>190</v>
      </c>
      <c r="AT34" s="617" t="s">
        <v>191</v>
      </c>
      <c r="AU34" s="619" t="s">
        <v>192</v>
      </c>
      <c r="AV34" s="619" t="s">
        <v>193</v>
      </c>
      <c r="AW34" s="618" t="s">
        <v>194</v>
      </c>
      <c r="AX34" s="571" t="s">
        <v>195</v>
      </c>
      <c r="AY34" s="617" t="s">
        <v>196</v>
      </c>
      <c r="AZ34" s="618" t="s">
        <v>197</v>
      </c>
      <c r="BA34" s="571" t="s">
        <v>198</v>
      </c>
      <c r="BB34" s="617" t="s">
        <v>199</v>
      </c>
      <c r="BC34" s="619" t="s">
        <v>200</v>
      </c>
      <c r="BD34" s="619" t="s">
        <v>201</v>
      </c>
      <c r="BE34" s="619" t="s">
        <v>202</v>
      </c>
      <c r="BF34" s="619" t="s">
        <v>203</v>
      </c>
      <c r="BG34" s="619" t="s">
        <v>204</v>
      </c>
      <c r="BH34" s="619" t="s">
        <v>205</v>
      </c>
      <c r="BI34" s="618" t="s">
        <v>206</v>
      </c>
      <c r="BJ34" s="571" t="s">
        <v>207</v>
      </c>
      <c r="BK34" s="617" t="s">
        <v>208</v>
      </c>
      <c r="BL34" s="619" t="s">
        <v>209</v>
      </c>
      <c r="BM34" s="619" t="s">
        <v>210</v>
      </c>
      <c r="BN34" s="619" t="s">
        <v>211</v>
      </c>
      <c r="BO34" s="618" t="s">
        <v>212</v>
      </c>
      <c r="BP34" s="571" t="s">
        <v>213</v>
      </c>
      <c r="BQ34" s="617" t="s">
        <v>214</v>
      </c>
      <c r="BR34" s="619" t="s">
        <v>215</v>
      </c>
      <c r="BS34" s="618" t="s">
        <v>216</v>
      </c>
      <c r="BT34" s="571" t="s">
        <v>217</v>
      </c>
      <c r="BU34" s="617" t="s">
        <v>218</v>
      </c>
      <c r="BV34" s="619" t="s">
        <v>219</v>
      </c>
      <c r="BW34" s="619" t="s">
        <v>220</v>
      </c>
      <c r="BX34" s="618" t="s">
        <v>221</v>
      </c>
      <c r="BY34" s="571" t="s">
        <v>222</v>
      </c>
      <c r="BZ34" s="617" t="s">
        <v>223</v>
      </c>
      <c r="CA34" s="619" t="s">
        <v>224</v>
      </c>
      <c r="CB34" s="619" t="s">
        <v>225</v>
      </c>
      <c r="CC34" s="619" t="s">
        <v>226</v>
      </c>
      <c r="CD34" s="619" t="s">
        <v>227</v>
      </c>
      <c r="CE34" s="619" t="s">
        <v>228</v>
      </c>
      <c r="CF34" s="619" t="s">
        <v>229</v>
      </c>
      <c r="CG34" s="618" t="s">
        <v>230</v>
      </c>
      <c r="CH34" s="571" t="s">
        <v>231</v>
      </c>
      <c r="CI34" s="617" t="s">
        <v>232</v>
      </c>
      <c r="CJ34" s="618" t="s">
        <v>233</v>
      </c>
      <c r="CK34" s="571" t="s">
        <v>234</v>
      </c>
      <c r="CL34" s="617" t="s">
        <v>235</v>
      </c>
      <c r="CM34" s="619" t="s">
        <v>236</v>
      </c>
      <c r="CN34" s="619" t="s">
        <v>237</v>
      </c>
      <c r="CO34" s="619" t="s">
        <v>238</v>
      </c>
      <c r="CP34" s="618" t="s">
        <v>239</v>
      </c>
      <c r="CQ34" s="571" t="s">
        <v>240</v>
      </c>
      <c r="CR34" s="617" t="s">
        <v>241</v>
      </c>
      <c r="CS34" s="619" t="s">
        <v>242</v>
      </c>
      <c r="CT34" s="618" t="s">
        <v>243</v>
      </c>
      <c r="CU34" s="571" t="s">
        <v>244</v>
      </c>
      <c r="CV34" s="617" t="s">
        <v>245</v>
      </c>
      <c r="CW34" s="619" t="s">
        <v>246</v>
      </c>
      <c r="CX34" s="619" t="s">
        <v>247</v>
      </c>
      <c r="CY34" s="618" t="s">
        <v>248</v>
      </c>
      <c r="CZ34" s="571" t="s">
        <v>249</v>
      </c>
      <c r="DA34" s="617" t="s">
        <v>250</v>
      </c>
      <c r="DB34" s="619" t="s">
        <v>251</v>
      </c>
      <c r="DC34" s="619" t="s">
        <v>252</v>
      </c>
      <c r="DD34" s="619" t="s">
        <v>253</v>
      </c>
      <c r="DE34" s="619" t="s">
        <v>254</v>
      </c>
      <c r="DF34" s="618" t="s">
        <v>255</v>
      </c>
      <c r="DG34" s="571" t="s">
        <v>47</v>
      </c>
      <c r="DH34" s="617" t="s">
        <v>48</v>
      </c>
      <c r="DI34" s="619" t="s">
        <v>49</v>
      </c>
      <c r="DJ34" s="619" t="s">
        <v>50</v>
      </c>
      <c r="DK34" s="619" t="s">
        <v>51</v>
      </c>
      <c r="DL34" s="619" t="s">
        <v>52</v>
      </c>
      <c r="DM34" s="619" t="s">
        <v>53</v>
      </c>
      <c r="DN34" s="619" t="s">
        <v>54</v>
      </c>
      <c r="DO34" s="618" t="s">
        <v>55</v>
      </c>
      <c r="DP34" s="574" t="s">
        <v>361</v>
      </c>
      <c r="DQ34" s="571" t="s">
        <v>256</v>
      </c>
      <c r="DR34" s="617" t="s">
        <v>257</v>
      </c>
      <c r="DS34" s="619" t="s">
        <v>258</v>
      </c>
      <c r="DT34" s="618" t="s">
        <v>259</v>
      </c>
      <c r="DU34" s="571" t="s">
        <v>260</v>
      </c>
      <c r="DV34" s="573" t="s">
        <v>261</v>
      </c>
    </row>
    <row r="35" spans="1:126" s="15" customFormat="1" ht="11.25">
      <c r="A35" s="141" t="s">
        <v>112</v>
      </c>
      <c r="B35" s="208">
        <f>SUM(C35:D35)</f>
        <v>108828</v>
      </c>
      <c r="C35" s="176">
        <v>63870</v>
      </c>
      <c r="D35" s="177">
        <v>44958</v>
      </c>
      <c r="E35" s="208">
        <f>SUM(F35:J35)</f>
        <v>172101</v>
      </c>
      <c r="F35" s="76">
        <v>19553</v>
      </c>
      <c r="G35" s="75">
        <v>81833</v>
      </c>
      <c r="H35" s="75">
        <v>20271</v>
      </c>
      <c r="I35" s="75">
        <v>17142</v>
      </c>
      <c r="J35" s="77">
        <v>33302</v>
      </c>
      <c r="K35" s="208">
        <f>SUM(L35:O35)</f>
        <v>71150</v>
      </c>
      <c r="L35" s="76">
        <v>17113</v>
      </c>
      <c r="M35" s="75">
        <v>7105</v>
      </c>
      <c r="N35" s="75">
        <v>12876</v>
      </c>
      <c r="O35" s="77">
        <v>34056</v>
      </c>
      <c r="P35" s="197">
        <f>SUM(Q35:S35)</f>
        <v>85576</v>
      </c>
      <c r="Q35" s="76">
        <v>41285</v>
      </c>
      <c r="R35" s="75">
        <v>27938</v>
      </c>
      <c r="S35" s="77">
        <v>16353</v>
      </c>
      <c r="T35" s="197">
        <f>SUM(U35:X35)</f>
        <v>89389</v>
      </c>
      <c r="U35" s="76">
        <v>29260</v>
      </c>
      <c r="V35" s="75">
        <v>10589</v>
      </c>
      <c r="W35" s="75">
        <v>29434</v>
      </c>
      <c r="X35" s="77">
        <v>20106</v>
      </c>
      <c r="Y35" s="197">
        <f>SUM(Z35:AC35)</f>
        <v>190027</v>
      </c>
      <c r="Z35" s="76">
        <v>33481</v>
      </c>
      <c r="AA35" s="75">
        <v>50875</v>
      </c>
      <c r="AB35" s="75">
        <v>64133</v>
      </c>
      <c r="AC35" s="77">
        <v>41538</v>
      </c>
      <c r="AD35" s="197">
        <f>SUM(AE35:AJ35)</f>
        <v>150974</v>
      </c>
      <c r="AE35" s="76">
        <v>16457</v>
      </c>
      <c r="AF35" s="75">
        <v>27936</v>
      </c>
      <c r="AG35" s="75">
        <v>11682</v>
      </c>
      <c r="AH35" s="75">
        <v>33404</v>
      </c>
      <c r="AI35" s="75">
        <v>19078</v>
      </c>
      <c r="AJ35" s="77">
        <v>42417</v>
      </c>
      <c r="AK35" s="197">
        <f>SUM(AL35:AO35)</f>
        <v>80863</v>
      </c>
      <c r="AL35" s="76">
        <v>17813</v>
      </c>
      <c r="AM35" s="75">
        <v>18877</v>
      </c>
      <c r="AN35" s="75">
        <v>33961</v>
      </c>
      <c r="AO35" s="77">
        <v>10212</v>
      </c>
      <c r="AP35" s="197">
        <f>SUM(AQ35:AR35)</f>
        <v>14512</v>
      </c>
      <c r="AQ35" s="76">
        <v>6667</v>
      </c>
      <c r="AR35" s="77">
        <v>7845</v>
      </c>
      <c r="AS35" s="197">
        <f>SUM(AT35:AW35)</f>
        <v>73137</v>
      </c>
      <c r="AT35" s="76">
        <v>33798</v>
      </c>
      <c r="AU35" s="75">
        <v>15505</v>
      </c>
      <c r="AV35" s="75">
        <v>14616</v>
      </c>
      <c r="AW35" s="77">
        <v>9218</v>
      </c>
      <c r="AX35" s="197">
        <f>SUM(AY35:AZ35)</f>
        <v>114989</v>
      </c>
      <c r="AY35" s="176">
        <v>38297</v>
      </c>
      <c r="AZ35" s="177">
        <v>76692</v>
      </c>
      <c r="BA35" s="197">
        <f>SUM(BB35:BI35)</f>
        <v>820805</v>
      </c>
      <c r="BB35" s="76">
        <v>121533</v>
      </c>
      <c r="BC35" s="75">
        <v>94592</v>
      </c>
      <c r="BD35" s="75">
        <v>97436</v>
      </c>
      <c r="BE35" s="75">
        <v>86447</v>
      </c>
      <c r="BF35" s="75">
        <v>113139</v>
      </c>
      <c r="BG35" s="75">
        <v>126151</v>
      </c>
      <c r="BH35" s="75">
        <v>93278</v>
      </c>
      <c r="BI35" s="77">
        <v>88229</v>
      </c>
      <c r="BJ35" s="197">
        <f>SUM(BK35:BO35)</f>
        <v>146261</v>
      </c>
      <c r="BK35" s="76">
        <v>18885</v>
      </c>
      <c r="BL35" s="75">
        <v>41101</v>
      </c>
      <c r="BM35" s="75">
        <v>58471</v>
      </c>
      <c r="BN35" s="75">
        <v>4003</v>
      </c>
      <c r="BO35" s="77">
        <v>23801</v>
      </c>
      <c r="BP35" s="197">
        <f>SUM(BQ35:BS35)</f>
        <v>36729</v>
      </c>
      <c r="BQ35" s="76">
        <v>11595</v>
      </c>
      <c r="BR35" s="75">
        <v>5286</v>
      </c>
      <c r="BS35" s="77">
        <v>19848</v>
      </c>
      <c r="BT35" s="197">
        <f>SUM(BU35:BX35)</f>
        <v>134490</v>
      </c>
      <c r="BU35" s="76">
        <v>42138</v>
      </c>
      <c r="BV35" s="75">
        <v>11281</v>
      </c>
      <c r="BW35" s="75">
        <v>59879</v>
      </c>
      <c r="BX35" s="77">
        <v>21192</v>
      </c>
      <c r="BY35" s="197">
        <f>SUM(BZ35:CG35)</f>
        <v>158310</v>
      </c>
      <c r="BZ35" s="76">
        <v>8181</v>
      </c>
      <c r="CA35" s="75">
        <v>14432</v>
      </c>
      <c r="CB35" s="75">
        <v>72719</v>
      </c>
      <c r="CC35" s="75">
        <v>8925</v>
      </c>
      <c r="CD35" s="75">
        <v>8020</v>
      </c>
      <c r="CE35" s="75">
        <v>10953</v>
      </c>
      <c r="CF35" s="75">
        <v>20476</v>
      </c>
      <c r="CG35" s="77">
        <v>14604</v>
      </c>
      <c r="CH35" s="197">
        <f>SUM(CI35:CJ35)</f>
        <v>272694</v>
      </c>
      <c r="CI35" s="76">
        <v>175536</v>
      </c>
      <c r="CJ35" s="77">
        <v>97158</v>
      </c>
      <c r="CK35" s="197">
        <f>SUM(CL35:CP35)</f>
        <v>228801</v>
      </c>
      <c r="CL35" s="76">
        <v>82460</v>
      </c>
      <c r="CM35" s="75">
        <v>51977</v>
      </c>
      <c r="CN35" s="75">
        <v>20203</v>
      </c>
      <c r="CO35" s="75">
        <v>35431</v>
      </c>
      <c r="CP35" s="77">
        <v>38730</v>
      </c>
      <c r="CQ35" s="197">
        <f>SUM(CR35:CT35)</f>
        <v>124706</v>
      </c>
      <c r="CR35" s="76">
        <v>34700</v>
      </c>
      <c r="CS35" s="75">
        <v>55218</v>
      </c>
      <c r="CT35" s="77">
        <v>34788</v>
      </c>
      <c r="CU35" s="197">
        <f>SUM(CV35:CY35)</f>
        <v>96115</v>
      </c>
      <c r="CV35" s="76">
        <v>18513</v>
      </c>
      <c r="CW35" s="75">
        <v>31282</v>
      </c>
      <c r="CX35" s="75">
        <v>21769</v>
      </c>
      <c r="CY35" s="77">
        <v>24551</v>
      </c>
      <c r="CZ35" s="197">
        <f>SUM(DA35:DF35)</f>
        <v>274143</v>
      </c>
      <c r="DA35" s="76">
        <v>8261</v>
      </c>
      <c r="DB35" s="75">
        <v>7043</v>
      </c>
      <c r="DC35" s="75">
        <v>57027</v>
      </c>
      <c r="DD35" s="75">
        <v>117603</v>
      </c>
      <c r="DE35" s="75">
        <v>51876</v>
      </c>
      <c r="DF35" s="77">
        <v>32333</v>
      </c>
      <c r="DG35" s="197">
        <f>SUM(DH35:DO35)</f>
        <v>394817</v>
      </c>
      <c r="DH35" s="76">
        <v>39118</v>
      </c>
      <c r="DI35" s="75">
        <v>17838</v>
      </c>
      <c r="DJ35" s="75">
        <v>29641</v>
      </c>
      <c r="DK35" s="75">
        <v>78717</v>
      </c>
      <c r="DL35" s="75">
        <v>45771</v>
      </c>
      <c r="DM35" s="75">
        <v>112770</v>
      </c>
      <c r="DN35" s="75">
        <v>24785</v>
      </c>
      <c r="DO35" s="77">
        <v>46177</v>
      </c>
      <c r="DP35" s="575">
        <f aca="true" t="shared" si="29" ref="DP35:DP46">B35+E35+K35+P35+T35+Y35+AD35+AK35+AP35+AS35+AX35+BA35+BJ35+BP35+BT35+BY35+CH35+CK35+CQ35+CU35+CZ35+DG35</f>
        <v>3839417</v>
      </c>
      <c r="DQ35" s="197">
        <f>SUM(DR35:DT35)</f>
        <v>80512</v>
      </c>
      <c r="DR35" s="76">
        <v>27697</v>
      </c>
      <c r="DS35" s="75">
        <v>24281</v>
      </c>
      <c r="DT35" s="77">
        <v>28534</v>
      </c>
      <c r="DU35" s="208">
        <f>SUM(DV35:DV35)</f>
        <v>69160</v>
      </c>
      <c r="DV35" s="188">
        <v>69160</v>
      </c>
    </row>
    <row r="36" spans="1:126" s="15" customFormat="1" ht="11.25">
      <c r="A36" s="8" t="s">
        <v>113</v>
      </c>
      <c r="B36" s="111">
        <f aca="true" t="shared" si="30" ref="B36:B46">SUM(C36:D36)</f>
        <v>112005</v>
      </c>
      <c r="C36" s="178">
        <v>65561</v>
      </c>
      <c r="D36" s="85">
        <v>46444</v>
      </c>
      <c r="E36" s="111">
        <f aca="true" t="shared" si="31" ref="E36:E46">SUM(F36:J36)</f>
        <v>182277</v>
      </c>
      <c r="F36" s="178">
        <v>21275</v>
      </c>
      <c r="G36" s="17">
        <v>84378</v>
      </c>
      <c r="H36" s="17">
        <v>22415</v>
      </c>
      <c r="I36" s="167">
        <v>18159</v>
      </c>
      <c r="J36" s="18">
        <v>36050</v>
      </c>
      <c r="K36" s="111">
        <f aca="true" t="shared" si="32" ref="K36:K46">SUM(L36:O36)</f>
        <v>73526</v>
      </c>
      <c r="L36" s="178">
        <v>18167</v>
      </c>
      <c r="M36" s="17">
        <v>7367</v>
      </c>
      <c r="N36" s="17">
        <v>13856</v>
      </c>
      <c r="O36" s="18">
        <v>34136</v>
      </c>
      <c r="P36" s="111">
        <f aca="true" t="shared" si="33" ref="P36:P46">SUM(Q36:S36)</f>
        <v>90714</v>
      </c>
      <c r="Q36" s="178">
        <v>42671</v>
      </c>
      <c r="R36" s="17">
        <v>30339</v>
      </c>
      <c r="S36" s="18">
        <v>17704</v>
      </c>
      <c r="T36" s="111">
        <f aca="true" t="shared" si="34" ref="T36:T46">SUM(U36:X36)</f>
        <v>94351</v>
      </c>
      <c r="U36" s="178">
        <v>30310</v>
      </c>
      <c r="V36" s="17">
        <v>11408</v>
      </c>
      <c r="W36" s="17">
        <v>31721</v>
      </c>
      <c r="X36" s="18">
        <v>20912</v>
      </c>
      <c r="Y36" s="111">
        <f aca="true" t="shared" si="35" ref="Y36:Y46">SUM(Z36:AC36)</f>
        <v>197857</v>
      </c>
      <c r="Z36" s="178">
        <v>35609</v>
      </c>
      <c r="AA36" s="17">
        <v>54022</v>
      </c>
      <c r="AB36" s="17">
        <v>64336</v>
      </c>
      <c r="AC36" s="18">
        <v>43890</v>
      </c>
      <c r="AD36" s="111">
        <f aca="true" t="shared" si="36" ref="AD36:AD46">SUM(AE36:AJ36)</f>
        <v>155880</v>
      </c>
      <c r="AE36" s="178">
        <v>17956</v>
      </c>
      <c r="AF36" s="17">
        <v>28497</v>
      </c>
      <c r="AG36" s="17">
        <v>12518</v>
      </c>
      <c r="AH36" s="17">
        <v>35510</v>
      </c>
      <c r="AI36" s="17">
        <v>19417</v>
      </c>
      <c r="AJ36" s="18">
        <v>41982</v>
      </c>
      <c r="AK36" s="111">
        <f aca="true" t="shared" si="37" ref="AK36:AK46">SUM(AL36:AO36)</f>
        <v>81409</v>
      </c>
      <c r="AL36" s="178">
        <v>18180</v>
      </c>
      <c r="AM36" s="17">
        <v>18172</v>
      </c>
      <c r="AN36" s="17">
        <v>34201</v>
      </c>
      <c r="AO36" s="86">
        <v>10856</v>
      </c>
      <c r="AP36" s="111">
        <f aca="true" t="shared" si="38" ref="AP36:AP46">SUM(AQ36:AR36)</f>
        <v>15406</v>
      </c>
      <c r="AQ36" s="178">
        <v>7346</v>
      </c>
      <c r="AR36" s="18">
        <v>8060</v>
      </c>
      <c r="AS36" s="111">
        <f aca="true" t="shared" si="39" ref="AS36:AS46">SUM(AT36:AW36)</f>
        <v>72746</v>
      </c>
      <c r="AT36" s="178">
        <v>32379</v>
      </c>
      <c r="AU36" s="17">
        <v>16544</v>
      </c>
      <c r="AV36" s="17">
        <v>15077</v>
      </c>
      <c r="AW36" s="18">
        <v>8746</v>
      </c>
      <c r="AX36" s="111">
        <f aca="true" t="shared" si="40" ref="AX36:AX46">SUM(AY36:AZ36)</f>
        <v>118859</v>
      </c>
      <c r="AY36" s="178">
        <v>40615</v>
      </c>
      <c r="AZ36" s="18">
        <v>78244</v>
      </c>
      <c r="BA36" s="111">
        <f aca="true" t="shared" si="41" ref="BA36:BA46">SUM(BB36:BI36)</f>
        <v>764415</v>
      </c>
      <c r="BB36" s="178">
        <v>105717</v>
      </c>
      <c r="BC36" s="17">
        <v>95811</v>
      </c>
      <c r="BD36" s="17">
        <v>97875</v>
      </c>
      <c r="BE36" s="17">
        <v>84186</v>
      </c>
      <c r="BF36" s="17">
        <v>98453</v>
      </c>
      <c r="BG36" s="17">
        <v>112240</v>
      </c>
      <c r="BH36" s="17">
        <v>85547</v>
      </c>
      <c r="BI36" s="18">
        <v>84586</v>
      </c>
      <c r="BJ36" s="111">
        <f aca="true" t="shared" si="42" ref="BJ36:BJ46">SUM(BK36:BO36)</f>
        <v>152198</v>
      </c>
      <c r="BK36" s="178">
        <v>20096</v>
      </c>
      <c r="BL36" s="17">
        <v>42943</v>
      </c>
      <c r="BM36" s="17">
        <v>59252</v>
      </c>
      <c r="BN36" s="17">
        <v>4175</v>
      </c>
      <c r="BO36" s="18">
        <v>25732</v>
      </c>
      <c r="BP36" s="111">
        <f aca="true" t="shared" si="43" ref="BP36:BP46">SUM(BQ36:BS36)</f>
        <v>37887</v>
      </c>
      <c r="BQ36" s="178">
        <v>12426</v>
      </c>
      <c r="BR36" s="17">
        <v>5881</v>
      </c>
      <c r="BS36" s="18">
        <v>19580</v>
      </c>
      <c r="BT36" s="111">
        <f aca="true" t="shared" si="44" ref="BT36:BT46">SUM(BU36:BX36)</f>
        <v>138205</v>
      </c>
      <c r="BU36" s="178">
        <v>42853</v>
      </c>
      <c r="BV36" s="17">
        <v>12407</v>
      </c>
      <c r="BW36" s="17">
        <v>59842</v>
      </c>
      <c r="BX36" s="18">
        <v>23103</v>
      </c>
      <c r="BY36" s="111">
        <f aca="true" t="shared" si="45" ref="BY36:BY46">SUM(BZ36:CG36)</f>
        <v>162063</v>
      </c>
      <c r="BZ36" s="196">
        <v>8228</v>
      </c>
      <c r="CA36" s="87">
        <v>14737</v>
      </c>
      <c r="CB36" s="87">
        <v>71682</v>
      </c>
      <c r="CC36" s="87">
        <v>10155</v>
      </c>
      <c r="CD36" s="87">
        <v>8977</v>
      </c>
      <c r="CE36" s="87">
        <v>11902</v>
      </c>
      <c r="CF36" s="87">
        <v>21381</v>
      </c>
      <c r="CG36" s="85">
        <v>15001</v>
      </c>
      <c r="CH36" s="111">
        <f aca="true" t="shared" si="46" ref="CH36:CH46">SUM(CI36:CJ36)</f>
        <v>272700</v>
      </c>
      <c r="CI36" s="178">
        <v>172871</v>
      </c>
      <c r="CJ36" s="18">
        <v>99829</v>
      </c>
      <c r="CK36" s="111">
        <f aca="true" t="shared" si="47" ref="CK36:CK46">SUM(CL36:CP36)</f>
        <v>232146</v>
      </c>
      <c r="CL36" s="178">
        <v>83713</v>
      </c>
      <c r="CM36" s="17">
        <v>52353</v>
      </c>
      <c r="CN36" s="17">
        <v>20924</v>
      </c>
      <c r="CO36" s="17">
        <v>35970</v>
      </c>
      <c r="CP36" s="18">
        <v>39186</v>
      </c>
      <c r="CQ36" s="111">
        <f aca="true" t="shared" si="48" ref="CQ36:CQ46">SUM(CR36:CT36)</f>
        <v>128445</v>
      </c>
      <c r="CR36" s="178">
        <v>36343</v>
      </c>
      <c r="CS36" s="17">
        <v>55843</v>
      </c>
      <c r="CT36" s="18">
        <v>36259</v>
      </c>
      <c r="CU36" s="111">
        <f aca="true" t="shared" si="49" ref="CU36:CU46">SUM(CV36:CY36)</f>
        <v>101047</v>
      </c>
      <c r="CV36" s="178">
        <v>19497</v>
      </c>
      <c r="CW36" s="17">
        <v>34070</v>
      </c>
      <c r="CX36" s="17">
        <v>22673</v>
      </c>
      <c r="CY36" s="18">
        <v>24807</v>
      </c>
      <c r="CZ36" s="111">
        <f aca="true" t="shared" si="50" ref="CZ36:CZ46">SUM(DA36:DF36)</f>
        <v>281767</v>
      </c>
      <c r="DA36" s="178">
        <v>9332</v>
      </c>
      <c r="DB36" s="17">
        <v>8099</v>
      </c>
      <c r="DC36" s="17">
        <v>57161</v>
      </c>
      <c r="DD36" s="17">
        <v>118294</v>
      </c>
      <c r="DE36" s="17">
        <v>55579</v>
      </c>
      <c r="DF36" s="18">
        <v>33302</v>
      </c>
      <c r="DG36" s="111">
        <f aca="true" t="shared" si="51" ref="DG36:DG46">SUM(DH36:DO36)</f>
        <v>393025</v>
      </c>
      <c r="DH36" s="178">
        <v>40866</v>
      </c>
      <c r="DI36" s="17">
        <v>19306</v>
      </c>
      <c r="DJ36" s="17">
        <v>30692</v>
      </c>
      <c r="DK36" s="17">
        <v>78335</v>
      </c>
      <c r="DL36" s="17">
        <v>45321</v>
      </c>
      <c r="DM36" s="17">
        <v>104963</v>
      </c>
      <c r="DN36" s="17">
        <v>25949</v>
      </c>
      <c r="DO36" s="18">
        <v>47593</v>
      </c>
      <c r="DP36" s="576">
        <f t="shared" si="29"/>
        <v>3858928</v>
      </c>
      <c r="DQ36" s="111">
        <f aca="true" t="shared" si="52" ref="DQ36:DQ46">SUM(DR36:DT36)</f>
        <v>84612</v>
      </c>
      <c r="DR36" s="178">
        <v>30395</v>
      </c>
      <c r="DS36" s="17">
        <v>27135</v>
      </c>
      <c r="DT36" s="18">
        <v>27082</v>
      </c>
      <c r="DU36" s="111">
        <f aca="true" t="shared" si="53" ref="DU36:DU46">SUM(DV36:DV36)</f>
        <v>70708</v>
      </c>
      <c r="DV36" s="88">
        <v>70708</v>
      </c>
    </row>
    <row r="37" spans="1:126" s="15" customFormat="1" ht="11.25">
      <c r="A37" s="141" t="s">
        <v>114</v>
      </c>
      <c r="B37" s="197">
        <f t="shared" si="30"/>
        <v>110014</v>
      </c>
      <c r="C37" s="76">
        <v>64042</v>
      </c>
      <c r="D37" s="77">
        <v>45972</v>
      </c>
      <c r="E37" s="197">
        <f t="shared" si="31"/>
        <v>181354</v>
      </c>
      <c r="F37" s="76">
        <v>21719</v>
      </c>
      <c r="G37" s="75">
        <v>82996</v>
      </c>
      <c r="H37" s="75">
        <v>21692</v>
      </c>
      <c r="I37" s="75">
        <v>18562</v>
      </c>
      <c r="J37" s="77">
        <v>36385</v>
      </c>
      <c r="K37" s="197">
        <f t="shared" si="32"/>
        <v>71912</v>
      </c>
      <c r="L37" s="76">
        <v>17902</v>
      </c>
      <c r="M37" s="75">
        <v>7253</v>
      </c>
      <c r="N37" s="75">
        <v>13439</v>
      </c>
      <c r="O37" s="77">
        <v>33318</v>
      </c>
      <c r="P37" s="197">
        <f t="shared" si="33"/>
        <v>89865</v>
      </c>
      <c r="Q37" s="76">
        <v>41873</v>
      </c>
      <c r="R37" s="75">
        <v>30376</v>
      </c>
      <c r="S37" s="77">
        <v>17616</v>
      </c>
      <c r="T37" s="197">
        <f t="shared" si="34"/>
        <v>93144</v>
      </c>
      <c r="U37" s="76">
        <v>29675</v>
      </c>
      <c r="V37" s="75">
        <v>11404</v>
      </c>
      <c r="W37" s="75">
        <v>31572</v>
      </c>
      <c r="X37" s="77">
        <v>20493</v>
      </c>
      <c r="Y37" s="197">
        <f t="shared" si="35"/>
        <v>190722</v>
      </c>
      <c r="Z37" s="76">
        <v>34337</v>
      </c>
      <c r="AA37" s="75">
        <v>52689</v>
      </c>
      <c r="AB37" s="75">
        <v>60664</v>
      </c>
      <c r="AC37" s="77">
        <v>43032</v>
      </c>
      <c r="AD37" s="197">
        <f t="shared" si="36"/>
        <v>149399</v>
      </c>
      <c r="AE37" s="76">
        <v>17174</v>
      </c>
      <c r="AF37" s="75">
        <v>26699</v>
      </c>
      <c r="AG37" s="75">
        <v>12262</v>
      </c>
      <c r="AH37" s="75">
        <v>34487</v>
      </c>
      <c r="AI37" s="75">
        <v>19212</v>
      </c>
      <c r="AJ37" s="77">
        <v>39565</v>
      </c>
      <c r="AK37" s="197">
        <f t="shared" si="37"/>
        <v>81239</v>
      </c>
      <c r="AL37" s="76">
        <v>18264</v>
      </c>
      <c r="AM37" s="75">
        <v>18423</v>
      </c>
      <c r="AN37" s="75">
        <v>33812</v>
      </c>
      <c r="AO37" s="77">
        <v>10740</v>
      </c>
      <c r="AP37" s="197">
        <f t="shared" si="38"/>
        <v>15934</v>
      </c>
      <c r="AQ37" s="76">
        <v>7607</v>
      </c>
      <c r="AR37" s="77">
        <v>8327</v>
      </c>
      <c r="AS37" s="197">
        <f t="shared" si="39"/>
        <v>71013</v>
      </c>
      <c r="AT37" s="76">
        <v>31712</v>
      </c>
      <c r="AU37" s="75">
        <v>16259</v>
      </c>
      <c r="AV37" s="75">
        <v>14732</v>
      </c>
      <c r="AW37" s="77">
        <v>8310</v>
      </c>
      <c r="AX37" s="197">
        <f t="shared" si="40"/>
        <v>116347</v>
      </c>
      <c r="AY37" s="76">
        <v>38791</v>
      </c>
      <c r="AZ37" s="77">
        <v>77556</v>
      </c>
      <c r="BA37" s="197">
        <f t="shared" si="41"/>
        <v>714701</v>
      </c>
      <c r="BB37" s="76">
        <v>97083</v>
      </c>
      <c r="BC37" s="75">
        <v>91240</v>
      </c>
      <c r="BD37" s="75">
        <v>96110</v>
      </c>
      <c r="BE37" s="75">
        <v>81556</v>
      </c>
      <c r="BF37" s="75">
        <v>90622</v>
      </c>
      <c r="BG37" s="75">
        <v>97852</v>
      </c>
      <c r="BH37" s="75">
        <v>79993</v>
      </c>
      <c r="BI37" s="77">
        <v>80245</v>
      </c>
      <c r="BJ37" s="197">
        <f t="shared" si="42"/>
        <v>151769</v>
      </c>
      <c r="BK37" s="76">
        <v>20278</v>
      </c>
      <c r="BL37" s="75">
        <v>42622</v>
      </c>
      <c r="BM37" s="75">
        <v>59163</v>
      </c>
      <c r="BN37" s="75">
        <v>3993</v>
      </c>
      <c r="BO37" s="77">
        <v>25713</v>
      </c>
      <c r="BP37" s="197">
        <f t="shared" si="43"/>
        <v>36970</v>
      </c>
      <c r="BQ37" s="76">
        <v>12025</v>
      </c>
      <c r="BR37" s="75">
        <v>6113</v>
      </c>
      <c r="BS37" s="77">
        <v>18832</v>
      </c>
      <c r="BT37" s="197">
        <f t="shared" si="44"/>
        <v>137498</v>
      </c>
      <c r="BU37" s="76">
        <v>42016</v>
      </c>
      <c r="BV37" s="75">
        <v>11857</v>
      </c>
      <c r="BW37" s="75">
        <v>60326</v>
      </c>
      <c r="BX37" s="77">
        <v>23299</v>
      </c>
      <c r="BY37" s="197">
        <f t="shared" si="45"/>
        <v>161611</v>
      </c>
      <c r="BZ37" s="76">
        <v>8370</v>
      </c>
      <c r="CA37" s="75">
        <v>14847</v>
      </c>
      <c r="CB37" s="75">
        <v>71290</v>
      </c>
      <c r="CC37" s="75">
        <v>10165</v>
      </c>
      <c r="CD37" s="75">
        <v>9165</v>
      </c>
      <c r="CE37" s="75">
        <v>12203</v>
      </c>
      <c r="CF37" s="75">
        <v>21168</v>
      </c>
      <c r="CG37" s="77">
        <v>14403</v>
      </c>
      <c r="CH37" s="197">
        <f t="shared" si="46"/>
        <v>262181</v>
      </c>
      <c r="CI37" s="76">
        <v>166183</v>
      </c>
      <c r="CJ37" s="77">
        <v>95998</v>
      </c>
      <c r="CK37" s="197">
        <f t="shared" si="47"/>
        <v>219696</v>
      </c>
      <c r="CL37" s="76">
        <v>79517</v>
      </c>
      <c r="CM37" s="75">
        <v>49276</v>
      </c>
      <c r="CN37" s="75">
        <v>19441</v>
      </c>
      <c r="CO37" s="75">
        <v>35065</v>
      </c>
      <c r="CP37" s="77">
        <v>36397</v>
      </c>
      <c r="CQ37" s="197">
        <f t="shared" si="48"/>
        <v>121745</v>
      </c>
      <c r="CR37" s="76">
        <v>34660</v>
      </c>
      <c r="CS37" s="75">
        <v>53151</v>
      </c>
      <c r="CT37" s="77">
        <v>33934</v>
      </c>
      <c r="CU37" s="197">
        <f t="shared" si="49"/>
        <v>98904</v>
      </c>
      <c r="CV37" s="76">
        <v>19920</v>
      </c>
      <c r="CW37" s="75">
        <v>33964</v>
      </c>
      <c r="CX37" s="75">
        <v>21468</v>
      </c>
      <c r="CY37" s="77">
        <v>23552</v>
      </c>
      <c r="CZ37" s="197">
        <f t="shared" si="50"/>
        <v>290972</v>
      </c>
      <c r="DA37" s="76">
        <v>9570</v>
      </c>
      <c r="DB37" s="75">
        <v>8635</v>
      </c>
      <c r="DC37" s="75">
        <v>61477</v>
      </c>
      <c r="DD37" s="75">
        <v>119157</v>
      </c>
      <c r="DE37" s="75">
        <v>58043</v>
      </c>
      <c r="DF37" s="77">
        <v>34090</v>
      </c>
      <c r="DG37" s="197">
        <f t="shared" si="51"/>
        <v>384514</v>
      </c>
      <c r="DH37" s="76">
        <v>40021</v>
      </c>
      <c r="DI37" s="75">
        <v>18973</v>
      </c>
      <c r="DJ37" s="75">
        <v>30718</v>
      </c>
      <c r="DK37" s="75">
        <v>76256</v>
      </c>
      <c r="DL37" s="75">
        <v>44239</v>
      </c>
      <c r="DM37" s="75">
        <v>101775</v>
      </c>
      <c r="DN37" s="75">
        <v>25189</v>
      </c>
      <c r="DO37" s="77">
        <v>47343</v>
      </c>
      <c r="DP37" s="575">
        <f t="shared" si="29"/>
        <v>3751504</v>
      </c>
      <c r="DQ37" s="197">
        <f t="shared" si="52"/>
        <v>84128</v>
      </c>
      <c r="DR37" s="76">
        <v>32249</v>
      </c>
      <c r="DS37" s="75">
        <v>28174</v>
      </c>
      <c r="DT37" s="77">
        <v>23705</v>
      </c>
      <c r="DU37" s="197">
        <f t="shared" si="53"/>
        <v>70229</v>
      </c>
      <c r="DV37" s="78">
        <v>70229</v>
      </c>
    </row>
    <row r="38" spans="1:126" s="15" customFormat="1" ht="11.25">
      <c r="A38" s="8" t="s">
        <v>115</v>
      </c>
      <c r="B38" s="197">
        <f t="shared" si="30"/>
        <v>117921</v>
      </c>
      <c r="C38" s="179">
        <v>72570</v>
      </c>
      <c r="D38" s="180">
        <v>45351</v>
      </c>
      <c r="E38" s="197">
        <f t="shared" si="31"/>
        <v>187829</v>
      </c>
      <c r="F38" s="179">
        <v>21445</v>
      </c>
      <c r="G38" s="131">
        <v>91151</v>
      </c>
      <c r="H38" s="131">
        <v>19463</v>
      </c>
      <c r="I38" s="131">
        <v>18135</v>
      </c>
      <c r="J38" s="180">
        <v>37635</v>
      </c>
      <c r="K38" s="111">
        <f t="shared" si="32"/>
        <v>75196</v>
      </c>
      <c r="L38" s="179">
        <v>18418</v>
      </c>
      <c r="M38" s="131">
        <v>7026</v>
      </c>
      <c r="N38" s="131">
        <v>12546</v>
      </c>
      <c r="O38" s="180">
        <v>37206</v>
      </c>
      <c r="P38" s="111">
        <f t="shared" si="33"/>
        <v>93299</v>
      </c>
      <c r="Q38" s="179">
        <v>47892</v>
      </c>
      <c r="R38" s="131">
        <v>28522</v>
      </c>
      <c r="S38" s="180">
        <v>16885</v>
      </c>
      <c r="T38" s="111">
        <f t="shared" si="34"/>
        <v>97818</v>
      </c>
      <c r="U38" s="179">
        <v>35636</v>
      </c>
      <c r="V38" s="131">
        <v>11408</v>
      </c>
      <c r="W38" s="131">
        <v>31555</v>
      </c>
      <c r="X38" s="180">
        <v>19219</v>
      </c>
      <c r="Y38" s="111">
        <f t="shared" si="35"/>
        <v>191202</v>
      </c>
      <c r="Z38" s="179">
        <v>33787</v>
      </c>
      <c r="AA38" s="131">
        <v>52304</v>
      </c>
      <c r="AB38" s="131">
        <v>65073</v>
      </c>
      <c r="AC38" s="180">
        <v>40038</v>
      </c>
      <c r="AD38" s="111">
        <f t="shared" si="36"/>
        <v>150351</v>
      </c>
      <c r="AE38" s="179">
        <v>16986</v>
      </c>
      <c r="AF38" s="131">
        <v>25428</v>
      </c>
      <c r="AG38" s="131">
        <v>11741</v>
      </c>
      <c r="AH38" s="131">
        <v>37815</v>
      </c>
      <c r="AI38" s="131">
        <v>18682</v>
      </c>
      <c r="AJ38" s="180">
        <v>39699</v>
      </c>
      <c r="AK38" s="111">
        <f t="shared" si="37"/>
        <v>85090</v>
      </c>
      <c r="AL38" s="179">
        <v>17320</v>
      </c>
      <c r="AM38" s="131">
        <v>19269</v>
      </c>
      <c r="AN38" s="131">
        <v>37870</v>
      </c>
      <c r="AO38" s="180">
        <v>10631</v>
      </c>
      <c r="AP38" s="111">
        <f t="shared" si="38"/>
        <v>16875</v>
      </c>
      <c r="AQ38" s="179">
        <v>7964</v>
      </c>
      <c r="AR38" s="180">
        <v>8911</v>
      </c>
      <c r="AS38" s="111">
        <f t="shared" si="39"/>
        <v>72859</v>
      </c>
      <c r="AT38" s="179">
        <v>33766</v>
      </c>
      <c r="AU38" s="131">
        <v>15550</v>
      </c>
      <c r="AV38" s="131">
        <v>13769</v>
      </c>
      <c r="AW38" s="180">
        <v>9774</v>
      </c>
      <c r="AX38" s="111">
        <f t="shared" si="40"/>
        <v>119997</v>
      </c>
      <c r="AY38" s="179">
        <v>36507</v>
      </c>
      <c r="AZ38" s="180">
        <v>83490</v>
      </c>
      <c r="BA38" s="111">
        <f t="shared" si="41"/>
        <v>739991</v>
      </c>
      <c r="BB38" s="179">
        <v>115344</v>
      </c>
      <c r="BC38" s="131">
        <v>90719</v>
      </c>
      <c r="BD38" s="131">
        <v>93858</v>
      </c>
      <c r="BE38" s="131">
        <v>83728</v>
      </c>
      <c r="BF38" s="131">
        <v>88751</v>
      </c>
      <c r="BG38" s="131">
        <v>101870</v>
      </c>
      <c r="BH38" s="131">
        <v>81391</v>
      </c>
      <c r="BI38" s="180">
        <v>84330</v>
      </c>
      <c r="BJ38" s="111">
        <f t="shared" si="42"/>
        <v>157342</v>
      </c>
      <c r="BK38" s="179">
        <v>19549</v>
      </c>
      <c r="BL38" s="131">
        <v>44103</v>
      </c>
      <c r="BM38" s="131">
        <v>65135</v>
      </c>
      <c r="BN38" s="131">
        <v>3891</v>
      </c>
      <c r="BO38" s="180">
        <v>24664</v>
      </c>
      <c r="BP38" s="111">
        <f t="shared" si="43"/>
        <v>41211</v>
      </c>
      <c r="BQ38" s="179">
        <v>14300</v>
      </c>
      <c r="BR38" s="131">
        <v>6242</v>
      </c>
      <c r="BS38" s="180">
        <v>20669</v>
      </c>
      <c r="BT38" s="111">
        <f t="shared" si="44"/>
        <v>150824</v>
      </c>
      <c r="BU38" s="179">
        <v>52186</v>
      </c>
      <c r="BV38" s="131">
        <v>11050</v>
      </c>
      <c r="BW38" s="131">
        <v>64813</v>
      </c>
      <c r="BX38" s="180">
        <v>22775</v>
      </c>
      <c r="BY38" s="111">
        <f t="shared" si="45"/>
        <v>172849</v>
      </c>
      <c r="BZ38" s="179">
        <v>7702</v>
      </c>
      <c r="CA38" s="131">
        <v>14303</v>
      </c>
      <c r="CB38" s="131">
        <v>84867</v>
      </c>
      <c r="CC38" s="131">
        <v>9529</v>
      </c>
      <c r="CD38" s="131">
        <v>8916</v>
      </c>
      <c r="CE38" s="131">
        <v>13097</v>
      </c>
      <c r="CF38" s="131">
        <v>21329</v>
      </c>
      <c r="CG38" s="180">
        <v>13106</v>
      </c>
      <c r="CH38" s="111">
        <f t="shared" si="46"/>
        <v>276807</v>
      </c>
      <c r="CI38" s="179">
        <v>181261</v>
      </c>
      <c r="CJ38" s="180">
        <v>95546</v>
      </c>
      <c r="CK38" s="111">
        <f t="shared" si="47"/>
        <v>222057</v>
      </c>
      <c r="CL38" s="179">
        <v>84364</v>
      </c>
      <c r="CM38" s="131">
        <v>52329</v>
      </c>
      <c r="CN38" s="131">
        <v>17269</v>
      </c>
      <c r="CO38" s="131">
        <v>34701</v>
      </c>
      <c r="CP38" s="180">
        <v>33394</v>
      </c>
      <c r="CQ38" s="111">
        <f t="shared" si="48"/>
        <v>124471</v>
      </c>
      <c r="CR38" s="179">
        <v>33634</v>
      </c>
      <c r="CS38" s="131">
        <v>53209</v>
      </c>
      <c r="CT38" s="180">
        <v>37628</v>
      </c>
      <c r="CU38" s="111">
        <f t="shared" si="49"/>
        <v>100610</v>
      </c>
      <c r="CV38" s="179">
        <v>19103</v>
      </c>
      <c r="CW38" s="131">
        <v>34144</v>
      </c>
      <c r="CX38" s="131">
        <v>19773</v>
      </c>
      <c r="CY38" s="180">
        <v>27590</v>
      </c>
      <c r="CZ38" s="111">
        <f t="shared" si="50"/>
        <v>301050</v>
      </c>
      <c r="DA38" s="179">
        <v>9223</v>
      </c>
      <c r="DB38" s="131">
        <v>7794</v>
      </c>
      <c r="DC38" s="131">
        <v>62771</v>
      </c>
      <c r="DD38" s="131">
        <v>129601</v>
      </c>
      <c r="DE38" s="131">
        <v>57917</v>
      </c>
      <c r="DF38" s="180">
        <v>33744</v>
      </c>
      <c r="DG38" s="111">
        <f t="shared" si="51"/>
        <v>398990</v>
      </c>
      <c r="DH38" s="179">
        <v>36086</v>
      </c>
      <c r="DI38" s="131">
        <v>17264</v>
      </c>
      <c r="DJ38" s="131">
        <v>29452</v>
      </c>
      <c r="DK38" s="131">
        <v>81802</v>
      </c>
      <c r="DL38" s="131">
        <v>45310</v>
      </c>
      <c r="DM38" s="131">
        <v>119721</v>
      </c>
      <c r="DN38" s="131">
        <v>24393</v>
      </c>
      <c r="DO38" s="180">
        <v>44962</v>
      </c>
      <c r="DP38" s="575">
        <f t="shared" si="29"/>
        <v>3894639</v>
      </c>
      <c r="DQ38" s="111">
        <f t="shared" si="52"/>
        <v>83473</v>
      </c>
      <c r="DR38" s="179">
        <v>31621</v>
      </c>
      <c r="DS38" s="131">
        <v>30874</v>
      </c>
      <c r="DT38" s="180">
        <v>20978</v>
      </c>
      <c r="DU38" s="111">
        <f t="shared" si="53"/>
        <v>72255</v>
      </c>
      <c r="DV38" s="189">
        <v>72255</v>
      </c>
    </row>
    <row r="39" spans="1:126" s="15" customFormat="1" ht="11.25">
      <c r="A39" s="141" t="s">
        <v>116</v>
      </c>
      <c r="B39" s="197">
        <f t="shared" si="30"/>
        <v>121172</v>
      </c>
      <c r="C39" s="181">
        <v>77149</v>
      </c>
      <c r="D39" s="182">
        <v>44023</v>
      </c>
      <c r="E39" s="197">
        <f t="shared" si="31"/>
        <v>183672</v>
      </c>
      <c r="F39" s="181">
        <v>17627</v>
      </c>
      <c r="G39" s="133">
        <v>98361</v>
      </c>
      <c r="H39" s="133">
        <v>16801</v>
      </c>
      <c r="I39" s="133">
        <v>16203</v>
      </c>
      <c r="J39" s="182">
        <v>34680</v>
      </c>
      <c r="K39" s="197">
        <f t="shared" si="32"/>
        <v>75474</v>
      </c>
      <c r="L39" s="181">
        <v>15771</v>
      </c>
      <c r="M39" s="133">
        <v>6540</v>
      </c>
      <c r="N39" s="133">
        <v>10006</v>
      </c>
      <c r="O39" s="182">
        <v>43157</v>
      </c>
      <c r="P39" s="197">
        <f t="shared" si="33"/>
        <v>84095</v>
      </c>
      <c r="Q39" s="181">
        <v>44294</v>
      </c>
      <c r="R39" s="133">
        <v>25037</v>
      </c>
      <c r="S39" s="182">
        <v>14764</v>
      </c>
      <c r="T39" s="197">
        <f t="shared" si="34"/>
        <v>91476</v>
      </c>
      <c r="U39" s="181">
        <v>38089</v>
      </c>
      <c r="V39" s="133">
        <v>10131</v>
      </c>
      <c r="W39" s="133">
        <v>26678</v>
      </c>
      <c r="X39" s="182">
        <v>16578</v>
      </c>
      <c r="Y39" s="197">
        <f t="shared" si="35"/>
        <v>184564</v>
      </c>
      <c r="Z39" s="181">
        <v>25899</v>
      </c>
      <c r="AA39" s="133">
        <v>50897</v>
      </c>
      <c r="AB39" s="133">
        <v>70546</v>
      </c>
      <c r="AC39" s="182">
        <v>37222</v>
      </c>
      <c r="AD39" s="197">
        <f t="shared" si="36"/>
        <v>146907</v>
      </c>
      <c r="AE39" s="181">
        <v>15853</v>
      </c>
      <c r="AF39" s="133">
        <v>23380</v>
      </c>
      <c r="AG39" s="133">
        <v>10658</v>
      </c>
      <c r="AH39" s="133">
        <v>41360</v>
      </c>
      <c r="AI39" s="133">
        <v>14690</v>
      </c>
      <c r="AJ39" s="182">
        <v>40966</v>
      </c>
      <c r="AK39" s="197">
        <f t="shared" si="37"/>
        <v>84587</v>
      </c>
      <c r="AL39" s="181">
        <v>15871</v>
      </c>
      <c r="AM39" s="133">
        <v>17699</v>
      </c>
      <c r="AN39" s="133">
        <v>41207</v>
      </c>
      <c r="AO39" s="182">
        <v>9810</v>
      </c>
      <c r="AP39" s="197">
        <f t="shared" si="38"/>
        <v>17763</v>
      </c>
      <c r="AQ39" s="181">
        <v>7459</v>
      </c>
      <c r="AR39" s="182">
        <v>10304</v>
      </c>
      <c r="AS39" s="197">
        <f t="shared" si="39"/>
        <v>71333</v>
      </c>
      <c r="AT39" s="181">
        <v>37256</v>
      </c>
      <c r="AU39" s="133">
        <v>12928</v>
      </c>
      <c r="AV39" s="133">
        <v>11997</v>
      </c>
      <c r="AW39" s="182">
        <v>9152</v>
      </c>
      <c r="AX39" s="197">
        <f t="shared" si="40"/>
        <v>118666</v>
      </c>
      <c r="AY39" s="181">
        <v>32043</v>
      </c>
      <c r="AZ39" s="182">
        <v>86623</v>
      </c>
      <c r="BA39" s="197">
        <f t="shared" si="41"/>
        <v>829708</v>
      </c>
      <c r="BB39" s="181">
        <v>183377</v>
      </c>
      <c r="BC39" s="133">
        <v>88898</v>
      </c>
      <c r="BD39" s="133">
        <v>87197</v>
      </c>
      <c r="BE39" s="133">
        <v>81163</v>
      </c>
      <c r="BF39" s="133">
        <v>104612</v>
      </c>
      <c r="BG39" s="133">
        <v>108735</v>
      </c>
      <c r="BH39" s="133">
        <v>92112</v>
      </c>
      <c r="BI39" s="182">
        <v>83614</v>
      </c>
      <c r="BJ39" s="197">
        <f t="shared" si="42"/>
        <v>153939</v>
      </c>
      <c r="BK39" s="181">
        <v>16966</v>
      </c>
      <c r="BL39" s="133">
        <v>36990</v>
      </c>
      <c r="BM39" s="133">
        <v>73390</v>
      </c>
      <c r="BN39" s="133">
        <v>3927</v>
      </c>
      <c r="BO39" s="182">
        <v>22666</v>
      </c>
      <c r="BP39" s="197">
        <f t="shared" si="43"/>
        <v>39790</v>
      </c>
      <c r="BQ39" s="181">
        <v>10994</v>
      </c>
      <c r="BR39" s="133">
        <v>5024</v>
      </c>
      <c r="BS39" s="182">
        <v>23772</v>
      </c>
      <c r="BT39" s="197">
        <f t="shared" si="44"/>
        <v>156411</v>
      </c>
      <c r="BU39" s="181">
        <v>57531</v>
      </c>
      <c r="BV39" s="133">
        <v>11086</v>
      </c>
      <c r="BW39" s="133">
        <v>67344</v>
      </c>
      <c r="BX39" s="182">
        <v>20450</v>
      </c>
      <c r="BY39" s="197">
        <f t="shared" si="45"/>
        <v>174877</v>
      </c>
      <c r="BZ39" s="181">
        <v>6868</v>
      </c>
      <c r="CA39" s="133">
        <v>11997</v>
      </c>
      <c r="CB39" s="133">
        <v>101630</v>
      </c>
      <c r="CC39" s="133">
        <v>7721</v>
      </c>
      <c r="CD39" s="133">
        <v>6708</v>
      </c>
      <c r="CE39" s="133">
        <v>10950</v>
      </c>
      <c r="CF39" s="133">
        <v>17650</v>
      </c>
      <c r="CG39" s="182">
        <v>11353</v>
      </c>
      <c r="CH39" s="197">
        <f t="shared" si="46"/>
        <v>289268</v>
      </c>
      <c r="CI39" s="181">
        <v>195661</v>
      </c>
      <c r="CJ39" s="182">
        <v>93607</v>
      </c>
      <c r="CK39" s="197">
        <f t="shared" si="47"/>
        <v>213927</v>
      </c>
      <c r="CL39" s="181">
        <v>83010</v>
      </c>
      <c r="CM39" s="133">
        <v>51714</v>
      </c>
      <c r="CN39" s="133">
        <v>16710</v>
      </c>
      <c r="CO39" s="133">
        <v>31723</v>
      </c>
      <c r="CP39" s="182">
        <v>30770</v>
      </c>
      <c r="CQ39" s="197">
        <f t="shared" si="48"/>
        <v>120038</v>
      </c>
      <c r="CR39" s="181">
        <v>31403</v>
      </c>
      <c r="CS39" s="133">
        <v>48700</v>
      </c>
      <c r="CT39" s="182">
        <v>39935</v>
      </c>
      <c r="CU39" s="197">
        <f t="shared" si="49"/>
        <v>97751</v>
      </c>
      <c r="CV39" s="181">
        <v>17724</v>
      </c>
      <c r="CW39" s="133">
        <v>30695</v>
      </c>
      <c r="CX39" s="133">
        <v>18419</v>
      </c>
      <c r="CY39" s="182">
        <v>30913</v>
      </c>
      <c r="CZ39" s="197">
        <f t="shared" si="50"/>
        <v>292042</v>
      </c>
      <c r="DA39" s="181">
        <v>7040</v>
      </c>
      <c r="DB39" s="133">
        <v>5824</v>
      </c>
      <c r="DC39" s="133">
        <v>61102</v>
      </c>
      <c r="DD39" s="133">
        <v>133776</v>
      </c>
      <c r="DE39" s="133">
        <v>53147</v>
      </c>
      <c r="DF39" s="182">
        <v>31153</v>
      </c>
      <c r="DG39" s="197">
        <f t="shared" si="51"/>
        <v>399901</v>
      </c>
      <c r="DH39" s="181">
        <v>31693</v>
      </c>
      <c r="DI39" s="133">
        <v>13571</v>
      </c>
      <c r="DJ39" s="133">
        <v>25627</v>
      </c>
      <c r="DK39" s="133">
        <v>80483</v>
      </c>
      <c r="DL39" s="133">
        <v>44863</v>
      </c>
      <c r="DM39" s="133">
        <v>139413</v>
      </c>
      <c r="DN39" s="133">
        <v>24029</v>
      </c>
      <c r="DO39" s="182">
        <v>40222</v>
      </c>
      <c r="DP39" s="575">
        <f t="shared" si="29"/>
        <v>3947361</v>
      </c>
      <c r="DQ39" s="197">
        <f t="shared" si="52"/>
        <v>60724</v>
      </c>
      <c r="DR39" s="181">
        <v>21363</v>
      </c>
      <c r="DS39" s="133">
        <v>23399</v>
      </c>
      <c r="DT39" s="182">
        <v>15962</v>
      </c>
      <c r="DU39" s="197">
        <f t="shared" si="53"/>
        <v>56884</v>
      </c>
      <c r="DV39" s="190">
        <v>56884</v>
      </c>
    </row>
    <row r="40" spans="1:126" s="15" customFormat="1" ht="11.25">
      <c r="A40" s="8" t="s">
        <v>117</v>
      </c>
      <c r="B40" s="197">
        <f t="shared" si="30"/>
        <v>774683</v>
      </c>
      <c r="C40" s="183">
        <v>462391</v>
      </c>
      <c r="D40" s="184">
        <v>312292</v>
      </c>
      <c r="E40" s="197">
        <f t="shared" si="31"/>
        <v>1254513</v>
      </c>
      <c r="F40" s="183">
        <v>149831</v>
      </c>
      <c r="G40" s="193">
        <v>582245</v>
      </c>
      <c r="H40" s="193">
        <v>146915</v>
      </c>
      <c r="I40" s="193">
        <v>120928</v>
      </c>
      <c r="J40" s="184">
        <v>254594</v>
      </c>
      <c r="K40" s="197">
        <f t="shared" si="32"/>
        <v>519630</v>
      </c>
      <c r="L40" s="183">
        <v>126989</v>
      </c>
      <c r="M40" s="193">
        <v>56577</v>
      </c>
      <c r="N40" s="193">
        <v>85327</v>
      </c>
      <c r="O40" s="184">
        <v>250737</v>
      </c>
      <c r="P40" s="197">
        <f t="shared" si="33"/>
        <v>561204</v>
      </c>
      <c r="Q40" s="183">
        <v>263172</v>
      </c>
      <c r="R40" s="193">
        <v>189854</v>
      </c>
      <c r="S40" s="184">
        <v>108178</v>
      </c>
      <c r="T40" s="197">
        <f t="shared" si="34"/>
        <v>623894</v>
      </c>
      <c r="U40" s="183">
        <v>205915</v>
      </c>
      <c r="V40" s="193">
        <v>78596</v>
      </c>
      <c r="W40" s="193">
        <v>208992</v>
      </c>
      <c r="X40" s="184">
        <v>130391</v>
      </c>
      <c r="Y40" s="197">
        <f t="shared" si="35"/>
        <v>1233057</v>
      </c>
      <c r="Z40" s="183">
        <v>215494</v>
      </c>
      <c r="AA40" s="193">
        <v>346552</v>
      </c>
      <c r="AB40" s="193">
        <v>396102</v>
      </c>
      <c r="AC40" s="184">
        <v>274909</v>
      </c>
      <c r="AD40" s="197">
        <f t="shared" si="36"/>
        <v>985188</v>
      </c>
      <c r="AE40" s="183">
        <v>118403</v>
      </c>
      <c r="AF40" s="193">
        <v>170034</v>
      </c>
      <c r="AG40" s="193">
        <v>85728</v>
      </c>
      <c r="AH40" s="193">
        <v>228048</v>
      </c>
      <c r="AI40" s="193">
        <v>123469</v>
      </c>
      <c r="AJ40" s="184">
        <v>259506</v>
      </c>
      <c r="AK40" s="197">
        <f t="shared" si="37"/>
        <v>527733</v>
      </c>
      <c r="AL40" s="183">
        <v>112682</v>
      </c>
      <c r="AM40" s="193">
        <v>117321</v>
      </c>
      <c r="AN40" s="193">
        <v>226034</v>
      </c>
      <c r="AO40" s="184">
        <v>71696</v>
      </c>
      <c r="AP40" s="197">
        <f t="shared" si="38"/>
        <v>123865</v>
      </c>
      <c r="AQ40" s="183">
        <v>57639</v>
      </c>
      <c r="AR40" s="184">
        <v>66226</v>
      </c>
      <c r="AS40" s="197">
        <f t="shared" si="39"/>
        <v>462478</v>
      </c>
      <c r="AT40" s="183">
        <v>210218</v>
      </c>
      <c r="AU40" s="193">
        <v>100805</v>
      </c>
      <c r="AV40" s="193">
        <v>94210</v>
      </c>
      <c r="AW40" s="184">
        <v>57245</v>
      </c>
      <c r="AX40" s="197">
        <f t="shared" si="40"/>
        <v>727120</v>
      </c>
      <c r="AY40" s="183">
        <v>234481</v>
      </c>
      <c r="AZ40" s="184">
        <v>492639</v>
      </c>
      <c r="BA40" s="197">
        <f t="shared" si="41"/>
        <v>5090744</v>
      </c>
      <c r="BB40" s="183">
        <v>1028081</v>
      </c>
      <c r="BC40" s="193">
        <v>559364</v>
      </c>
      <c r="BD40" s="193">
        <v>586625</v>
      </c>
      <c r="BE40" s="193">
        <v>506637</v>
      </c>
      <c r="BF40" s="193">
        <v>692962</v>
      </c>
      <c r="BG40" s="193">
        <v>653751</v>
      </c>
      <c r="BH40" s="193">
        <v>572032</v>
      </c>
      <c r="BI40" s="184">
        <v>491292</v>
      </c>
      <c r="BJ40" s="197">
        <f t="shared" si="42"/>
        <v>996640</v>
      </c>
      <c r="BK40" s="183">
        <v>131450</v>
      </c>
      <c r="BL40" s="193">
        <v>270791</v>
      </c>
      <c r="BM40" s="193">
        <v>399068</v>
      </c>
      <c r="BN40" s="193">
        <v>29621</v>
      </c>
      <c r="BO40" s="184">
        <v>165710</v>
      </c>
      <c r="BP40" s="197">
        <f t="shared" si="43"/>
        <v>278116</v>
      </c>
      <c r="BQ40" s="183">
        <v>90603</v>
      </c>
      <c r="BR40" s="193">
        <v>44133</v>
      </c>
      <c r="BS40" s="184">
        <v>143380</v>
      </c>
      <c r="BT40" s="197">
        <f t="shared" si="44"/>
        <v>949948</v>
      </c>
      <c r="BU40" s="183">
        <v>288154</v>
      </c>
      <c r="BV40" s="193">
        <v>76587</v>
      </c>
      <c r="BW40" s="193">
        <v>437537</v>
      </c>
      <c r="BX40" s="184">
        <v>147670</v>
      </c>
      <c r="BY40" s="197">
        <f t="shared" si="45"/>
        <v>1133230</v>
      </c>
      <c r="BZ40" s="183">
        <v>58304</v>
      </c>
      <c r="CA40" s="193">
        <v>102325</v>
      </c>
      <c r="CB40" s="193">
        <v>520696</v>
      </c>
      <c r="CC40" s="193">
        <v>68984</v>
      </c>
      <c r="CD40" s="193">
        <v>63487</v>
      </c>
      <c r="CE40" s="193">
        <v>85314</v>
      </c>
      <c r="CF40" s="193">
        <v>140330</v>
      </c>
      <c r="CG40" s="184">
        <v>93790</v>
      </c>
      <c r="CH40" s="197">
        <f t="shared" si="46"/>
        <v>1605988</v>
      </c>
      <c r="CI40" s="183">
        <v>1025254</v>
      </c>
      <c r="CJ40" s="184">
        <v>580734</v>
      </c>
      <c r="CK40" s="197">
        <f t="shared" si="47"/>
        <v>1387532</v>
      </c>
      <c r="CL40" s="183">
        <v>508706</v>
      </c>
      <c r="CM40" s="193">
        <v>303372</v>
      </c>
      <c r="CN40" s="193">
        <v>117087</v>
      </c>
      <c r="CO40" s="193">
        <v>218034</v>
      </c>
      <c r="CP40" s="184">
        <v>240333</v>
      </c>
      <c r="CQ40" s="197">
        <f t="shared" si="48"/>
        <v>770521</v>
      </c>
      <c r="CR40" s="183">
        <v>211337</v>
      </c>
      <c r="CS40" s="193">
        <v>334852</v>
      </c>
      <c r="CT40" s="184">
        <v>224332</v>
      </c>
      <c r="CU40" s="197">
        <f t="shared" si="49"/>
        <v>669686</v>
      </c>
      <c r="CV40" s="183">
        <v>135075</v>
      </c>
      <c r="CW40" s="193">
        <v>227155</v>
      </c>
      <c r="CX40" s="193">
        <v>143221</v>
      </c>
      <c r="CY40" s="184">
        <v>164235</v>
      </c>
      <c r="CZ40" s="197">
        <f t="shared" si="50"/>
        <v>1897164</v>
      </c>
      <c r="DA40" s="183">
        <v>59939</v>
      </c>
      <c r="DB40" s="193">
        <v>52870</v>
      </c>
      <c r="DC40" s="193">
        <v>418902</v>
      </c>
      <c r="DD40" s="193">
        <v>780599</v>
      </c>
      <c r="DE40" s="193">
        <v>375572</v>
      </c>
      <c r="DF40" s="184">
        <v>209282</v>
      </c>
      <c r="DG40" s="197">
        <f t="shared" si="51"/>
        <v>2480461</v>
      </c>
      <c r="DH40" s="183">
        <v>244146</v>
      </c>
      <c r="DI40" s="193">
        <v>119786</v>
      </c>
      <c r="DJ40" s="193">
        <v>187343</v>
      </c>
      <c r="DK40" s="193">
        <v>483857</v>
      </c>
      <c r="DL40" s="193">
        <v>280786</v>
      </c>
      <c r="DM40" s="193">
        <v>683350</v>
      </c>
      <c r="DN40" s="193">
        <v>168943</v>
      </c>
      <c r="DO40" s="184">
        <v>312250</v>
      </c>
      <c r="DP40" s="575">
        <f t="shared" si="29"/>
        <v>25053395</v>
      </c>
      <c r="DQ40" s="197">
        <f t="shared" si="52"/>
        <v>412848</v>
      </c>
      <c r="DR40" s="183">
        <v>163354</v>
      </c>
      <c r="DS40" s="193">
        <v>161769</v>
      </c>
      <c r="DT40" s="184">
        <v>87725</v>
      </c>
      <c r="DU40" s="197">
        <f t="shared" si="53"/>
        <v>344170</v>
      </c>
      <c r="DV40" s="191">
        <v>344170</v>
      </c>
    </row>
    <row r="41" spans="1:126" s="15" customFormat="1" ht="11.25">
      <c r="A41" s="141" t="s">
        <v>118</v>
      </c>
      <c r="B41" s="197">
        <f t="shared" si="30"/>
        <v>122905</v>
      </c>
      <c r="C41" s="185">
        <v>71406</v>
      </c>
      <c r="D41" s="186">
        <v>51499</v>
      </c>
      <c r="E41" s="197">
        <f t="shared" si="31"/>
        <v>223571</v>
      </c>
      <c r="F41" s="185">
        <v>31445</v>
      </c>
      <c r="G41" s="194">
        <v>96452</v>
      </c>
      <c r="H41" s="194">
        <v>27286</v>
      </c>
      <c r="I41" s="194">
        <v>23898</v>
      </c>
      <c r="J41" s="186">
        <v>44490</v>
      </c>
      <c r="K41" s="197">
        <f t="shared" si="32"/>
        <v>98016</v>
      </c>
      <c r="L41" s="185">
        <v>25527</v>
      </c>
      <c r="M41" s="194">
        <v>11353</v>
      </c>
      <c r="N41" s="194">
        <v>15701</v>
      </c>
      <c r="O41" s="186">
        <v>45435</v>
      </c>
      <c r="P41" s="197">
        <f t="shared" si="33"/>
        <v>102594</v>
      </c>
      <c r="Q41" s="185">
        <v>47081</v>
      </c>
      <c r="R41" s="194">
        <v>34297</v>
      </c>
      <c r="S41" s="186">
        <v>21216</v>
      </c>
      <c r="T41" s="197">
        <f t="shared" si="34"/>
        <v>119438</v>
      </c>
      <c r="U41" s="185">
        <v>35928</v>
      </c>
      <c r="V41" s="194">
        <v>17614</v>
      </c>
      <c r="W41" s="194">
        <v>40741</v>
      </c>
      <c r="X41" s="186">
        <v>25155</v>
      </c>
      <c r="Y41" s="197">
        <f t="shared" si="35"/>
        <v>212551</v>
      </c>
      <c r="Z41" s="185">
        <v>42155</v>
      </c>
      <c r="AA41" s="194">
        <v>61249</v>
      </c>
      <c r="AB41" s="194">
        <v>59192</v>
      </c>
      <c r="AC41" s="186">
        <v>49955</v>
      </c>
      <c r="AD41" s="197">
        <f t="shared" si="36"/>
        <v>176334</v>
      </c>
      <c r="AE41" s="185">
        <v>22834</v>
      </c>
      <c r="AF41" s="194">
        <v>29705</v>
      </c>
      <c r="AG41" s="194">
        <v>17082</v>
      </c>
      <c r="AH41" s="194">
        <v>38980</v>
      </c>
      <c r="AI41" s="194">
        <v>23762</v>
      </c>
      <c r="AJ41" s="186">
        <v>43971</v>
      </c>
      <c r="AK41" s="197">
        <f t="shared" si="37"/>
        <v>92893</v>
      </c>
      <c r="AL41" s="185">
        <v>19844</v>
      </c>
      <c r="AM41" s="194">
        <v>21090</v>
      </c>
      <c r="AN41" s="194">
        <v>38550</v>
      </c>
      <c r="AO41" s="186">
        <v>13409</v>
      </c>
      <c r="AP41" s="197">
        <f t="shared" si="38"/>
        <v>20991</v>
      </c>
      <c r="AQ41" s="185">
        <v>9683</v>
      </c>
      <c r="AR41" s="186">
        <v>11308</v>
      </c>
      <c r="AS41" s="197">
        <f t="shared" si="39"/>
        <v>77593</v>
      </c>
      <c r="AT41" s="185">
        <v>33401</v>
      </c>
      <c r="AU41" s="194">
        <v>17777</v>
      </c>
      <c r="AV41" s="194">
        <v>17051</v>
      </c>
      <c r="AW41" s="186">
        <v>9364</v>
      </c>
      <c r="AX41" s="197">
        <f t="shared" si="40"/>
        <v>123090</v>
      </c>
      <c r="AY41" s="185">
        <v>39951</v>
      </c>
      <c r="AZ41" s="186">
        <v>83139</v>
      </c>
      <c r="BA41" s="197">
        <f t="shared" si="41"/>
        <v>716725</v>
      </c>
      <c r="BB41" s="185">
        <v>135472</v>
      </c>
      <c r="BC41" s="194">
        <v>82971</v>
      </c>
      <c r="BD41" s="194">
        <v>91110</v>
      </c>
      <c r="BE41" s="194">
        <v>74955</v>
      </c>
      <c r="BF41" s="194">
        <v>90299</v>
      </c>
      <c r="BG41" s="194">
        <v>89487</v>
      </c>
      <c r="BH41" s="194">
        <v>79073</v>
      </c>
      <c r="BI41" s="186">
        <v>73358</v>
      </c>
      <c r="BJ41" s="197">
        <f t="shared" si="42"/>
        <v>175239</v>
      </c>
      <c r="BK41" s="185">
        <v>24600</v>
      </c>
      <c r="BL41" s="194">
        <v>48634</v>
      </c>
      <c r="BM41" s="194">
        <v>66126</v>
      </c>
      <c r="BN41" s="194">
        <v>5934</v>
      </c>
      <c r="BO41" s="186">
        <v>29945</v>
      </c>
      <c r="BP41" s="197">
        <f t="shared" si="43"/>
        <v>54782</v>
      </c>
      <c r="BQ41" s="185">
        <v>17810</v>
      </c>
      <c r="BR41" s="194">
        <v>9543</v>
      </c>
      <c r="BS41" s="186">
        <v>27429</v>
      </c>
      <c r="BT41" s="197">
        <f t="shared" si="44"/>
        <v>161544</v>
      </c>
      <c r="BU41" s="185">
        <v>48239</v>
      </c>
      <c r="BV41" s="194">
        <v>14256</v>
      </c>
      <c r="BW41" s="194">
        <v>71532</v>
      </c>
      <c r="BX41" s="186">
        <v>27517</v>
      </c>
      <c r="BY41" s="197">
        <f t="shared" si="45"/>
        <v>191390</v>
      </c>
      <c r="BZ41" s="185">
        <v>10921</v>
      </c>
      <c r="CA41" s="194">
        <v>19903</v>
      </c>
      <c r="CB41" s="194">
        <v>73411</v>
      </c>
      <c r="CC41" s="194">
        <v>14070</v>
      </c>
      <c r="CD41" s="194">
        <v>13209</v>
      </c>
      <c r="CE41" s="194">
        <v>17244</v>
      </c>
      <c r="CF41" s="194">
        <v>26417</v>
      </c>
      <c r="CG41" s="186">
        <v>16215</v>
      </c>
      <c r="CH41" s="197">
        <f t="shared" si="46"/>
        <v>259541</v>
      </c>
      <c r="CI41" s="185">
        <v>161047</v>
      </c>
      <c r="CJ41" s="186">
        <v>98494</v>
      </c>
      <c r="CK41" s="197">
        <f t="shared" si="47"/>
        <v>233561</v>
      </c>
      <c r="CL41" s="185">
        <v>82753</v>
      </c>
      <c r="CM41" s="194">
        <v>49678</v>
      </c>
      <c r="CN41" s="194">
        <v>20005</v>
      </c>
      <c r="CO41" s="194">
        <v>37650</v>
      </c>
      <c r="CP41" s="186">
        <v>43475</v>
      </c>
      <c r="CQ41" s="197">
        <f t="shared" si="48"/>
        <v>130519</v>
      </c>
      <c r="CR41" s="185">
        <v>37880</v>
      </c>
      <c r="CS41" s="194">
        <v>54136</v>
      </c>
      <c r="CT41" s="186">
        <v>38503</v>
      </c>
      <c r="CU41" s="197">
        <f t="shared" si="49"/>
        <v>125195</v>
      </c>
      <c r="CV41" s="185">
        <v>26256</v>
      </c>
      <c r="CW41" s="194">
        <v>44765</v>
      </c>
      <c r="CX41" s="194">
        <v>25302</v>
      </c>
      <c r="CY41" s="186">
        <v>28872</v>
      </c>
      <c r="CZ41" s="197">
        <f t="shared" si="50"/>
        <v>322723</v>
      </c>
      <c r="DA41" s="185">
        <v>11096</v>
      </c>
      <c r="DB41" s="194">
        <v>9615</v>
      </c>
      <c r="DC41" s="194">
        <v>69918</v>
      </c>
      <c r="DD41" s="194">
        <v>128196</v>
      </c>
      <c r="DE41" s="194">
        <v>67274</v>
      </c>
      <c r="DF41" s="186">
        <v>36624</v>
      </c>
      <c r="DG41" s="197">
        <f t="shared" si="51"/>
        <v>388694</v>
      </c>
      <c r="DH41" s="185">
        <v>37870</v>
      </c>
      <c r="DI41" s="194">
        <v>22351</v>
      </c>
      <c r="DJ41" s="194">
        <v>32560</v>
      </c>
      <c r="DK41" s="194">
        <v>74834</v>
      </c>
      <c r="DL41" s="194">
        <v>50806</v>
      </c>
      <c r="DM41" s="194">
        <v>97276</v>
      </c>
      <c r="DN41" s="194">
        <v>27164</v>
      </c>
      <c r="DO41" s="186">
        <v>45833</v>
      </c>
      <c r="DP41" s="575">
        <f t="shared" si="29"/>
        <v>4129889</v>
      </c>
      <c r="DQ41" s="197">
        <f t="shared" si="52"/>
        <v>55635</v>
      </c>
      <c r="DR41" s="185">
        <v>23786</v>
      </c>
      <c r="DS41" s="194">
        <v>24113</v>
      </c>
      <c r="DT41" s="186">
        <v>7736</v>
      </c>
      <c r="DU41" s="197">
        <f t="shared" si="53"/>
        <v>39976</v>
      </c>
      <c r="DV41" s="192">
        <v>39976</v>
      </c>
    </row>
    <row r="42" spans="1:126" s="15" customFormat="1" ht="11.25">
      <c r="A42" s="142" t="s">
        <v>119</v>
      </c>
      <c r="B42" s="197">
        <f t="shared" si="30"/>
        <v>92575</v>
      </c>
      <c r="C42" s="76">
        <v>53793</v>
      </c>
      <c r="D42" s="77">
        <v>38782</v>
      </c>
      <c r="E42" s="197">
        <f t="shared" si="31"/>
        <v>200888</v>
      </c>
      <c r="F42" s="76">
        <v>30213</v>
      </c>
      <c r="G42" s="75">
        <v>83276</v>
      </c>
      <c r="H42" s="75">
        <v>25662</v>
      </c>
      <c r="I42" s="75">
        <v>21616</v>
      </c>
      <c r="J42" s="77">
        <v>40121</v>
      </c>
      <c r="K42" s="197">
        <f t="shared" si="32"/>
        <v>87591</v>
      </c>
      <c r="L42" s="76">
        <v>23367</v>
      </c>
      <c r="M42" s="75">
        <v>9740</v>
      </c>
      <c r="N42" s="75">
        <v>14431</v>
      </c>
      <c r="O42" s="77">
        <v>40053</v>
      </c>
      <c r="P42" s="197">
        <f t="shared" si="33"/>
        <v>88521</v>
      </c>
      <c r="Q42" s="76">
        <v>38869</v>
      </c>
      <c r="R42" s="75">
        <v>30914</v>
      </c>
      <c r="S42" s="77">
        <v>18738</v>
      </c>
      <c r="T42" s="197">
        <f t="shared" si="34"/>
        <v>104580</v>
      </c>
      <c r="U42" s="76">
        <v>30215</v>
      </c>
      <c r="V42" s="75">
        <v>15707</v>
      </c>
      <c r="W42" s="75">
        <v>36875</v>
      </c>
      <c r="X42" s="77">
        <v>21783</v>
      </c>
      <c r="Y42" s="197">
        <f t="shared" si="35"/>
        <v>189697</v>
      </c>
      <c r="Z42" s="76">
        <v>39183</v>
      </c>
      <c r="AA42" s="75">
        <v>54564</v>
      </c>
      <c r="AB42" s="75">
        <v>49223</v>
      </c>
      <c r="AC42" s="77">
        <v>46727</v>
      </c>
      <c r="AD42" s="197">
        <f t="shared" si="36"/>
        <v>152991</v>
      </c>
      <c r="AE42" s="76">
        <v>21390</v>
      </c>
      <c r="AF42" s="75">
        <v>24150</v>
      </c>
      <c r="AG42" s="75">
        <v>15645</v>
      </c>
      <c r="AH42" s="75">
        <v>33728</v>
      </c>
      <c r="AI42" s="75">
        <v>20517</v>
      </c>
      <c r="AJ42" s="77">
        <v>37561</v>
      </c>
      <c r="AK42" s="197">
        <f t="shared" si="37"/>
        <v>78374</v>
      </c>
      <c r="AL42" s="76">
        <v>16155</v>
      </c>
      <c r="AM42" s="75">
        <v>18309</v>
      </c>
      <c r="AN42" s="75">
        <v>32318</v>
      </c>
      <c r="AO42" s="77">
        <v>11592</v>
      </c>
      <c r="AP42" s="197">
        <f t="shared" si="38"/>
        <v>19674</v>
      </c>
      <c r="AQ42" s="76">
        <v>8945</v>
      </c>
      <c r="AR42" s="77">
        <v>10729</v>
      </c>
      <c r="AS42" s="197">
        <f t="shared" si="39"/>
        <v>69555</v>
      </c>
      <c r="AT42" s="76">
        <v>29854</v>
      </c>
      <c r="AU42" s="75">
        <v>16559</v>
      </c>
      <c r="AV42" s="75">
        <v>15059</v>
      </c>
      <c r="AW42" s="77">
        <v>8083</v>
      </c>
      <c r="AX42" s="197">
        <f t="shared" si="40"/>
        <v>103426</v>
      </c>
      <c r="AY42" s="76">
        <v>33359</v>
      </c>
      <c r="AZ42" s="77">
        <v>70067</v>
      </c>
      <c r="BA42" s="197">
        <f t="shared" si="41"/>
        <v>584394</v>
      </c>
      <c r="BB42" s="76">
        <v>120937</v>
      </c>
      <c r="BC42" s="75">
        <v>64854</v>
      </c>
      <c r="BD42" s="75">
        <v>74583</v>
      </c>
      <c r="BE42" s="75">
        <v>61107</v>
      </c>
      <c r="BF42" s="75">
        <v>76210</v>
      </c>
      <c r="BG42" s="75">
        <v>66906</v>
      </c>
      <c r="BH42" s="75">
        <v>63742</v>
      </c>
      <c r="BI42" s="77">
        <v>56055</v>
      </c>
      <c r="BJ42" s="197">
        <f t="shared" si="42"/>
        <v>168531</v>
      </c>
      <c r="BK42" s="76">
        <v>24847</v>
      </c>
      <c r="BL42" s="75">
        <v>44670</v>
      </c>
      <c r="BM42" s="75">
        <v>64189</v>
      </c>
      <c r="BN42" s="75">
        <v>5114</v>
      </c>
      <c r="BO42" s="77">
        <v>29711</v>
      </c>
      <c r="BP42" s="197">
        <f t="shared" si="43"/>
        <v>49456</v>
      </c>
      <c r="BQ42" s="76">
        <v>16308</v>
      </c>
      <c r="BR42" s="75">
        <v>9157</v>
      </c>
      <c r="BS42" s="77">
        <v>23991</v>
      </c>
      <c r="BT42" s="197">
        <f t="shared" si="44"/>
        <v>128697</v>
      </c>
      <c r="BU42" s="76">
        <v>40290</v>
      </c>
      <c r="BV42" s="75">
        <v>11220</v>
      </c>
      <c r="BW42" s="75">
        <v>53544</v>
      </c>
      <c r="BX42" s="77">
        <v>23643</v>
      </c>
      <c r="BY42" s="197">
        <f t="shared" si="45"/>
        <v>169929</v>
      </c>
      <c r="BZ42" s="76">
        <v>9844</v>
      </c>
      <c r="CA42" s="75">
        <v>18219</v>
      </c>
      <c r="CB42" s="75">
        <v>62208</v>
      </c>
      <c r="CC42" s="75">
        <v>12727</v>
      </c>
      <c r="CD42" s="75">
        <v>12934</v>
      </c>
      <c r="CE42" s="75">
        <v>15495</v>
      </c>
      <c r="CF42" s="75">
        <v>24211</v>
      </c>
      <c r="CG42" s="77">
        <v>14291</v>
      </c>
      <c r="CH42" s="197">
        <f t="shared" si="46"/>
        <v>212713</v>
      </c>
      <c r="CI42" s="76">
        <v>132931</v>
      </c>
      <c r="CJ42" s="77">
        <v>79782</v>
      </c>
      <c r="CK42" s="197">
        <f t="shared" si="47"/>
        <v>198518</v>
      </c>
      <c r="CL42" s="76">
        <v>68240</v>
      </c>
      <c r="CM42" s="75">
        <v>41702</v>
      </c>
      <c r="CN42" s="75">
        <v>16708</v>
      </c>
      <c r="CO42" s="75">
        <v>31745</v>
      </c>
      <c r="CP42" s="77">
        <v>40123</v>
      </c>
      <c r="CQ42" s="197">
        <f t="shared" si="48"/>
        <v>106118</v>
      </c>
      <c r="CR42" s="76">
        <v>30657</v>
      </c>
      <c r="CS42" s="75">
        <v>42861</v>
      </c>
      <c r="CT42" s="77">
        <v>32600</v>
      </c>
      <c r="CU42" s="197">
        <f t="shared" si="49"/>
        <v>112801</v>
      </c>
      <c r="CV42" s="76">
        <v>22705</v>
      </c>
      <c r="CW42" s="75">
        <v>44042</v>
      </c>
      <c r="CX42" s="75">
        <v>21615</v>
      </c>
      <c r="CY42" s="77">
        <v>24439</v>
      </c>
      <c r="CZ42" s="197">
        <f t="shared" si="50"/>
        <v>307137</v>
      </c>
      <c r="DA42" s="76">
        <v>11136</v>
      </c>
      <c r="DB42" s="75">
        <v>8809</v>
      </c>
      <c r="DC42" s="75">
        <v>67890</v>
      </c>
      <c r="DD42" s="75">
        <v>114714</v>
      </c>
      <c r="DE42" s="75">
        <v>71029</v>
      </c>
      <c r="DF42" s="77">
        <v>33559</v>
      </c>
      <c r="DG42" s="197">
        <f t="shared" si="51"/>
        <v>346848</v>
      </c>
      <c r="DH42" s="76">
        <v>32335</v>
      </c>
      <c r="DI42" s="75">
        <v>20752</v>
      </c>
      <c r="DJ42" s="75">
        <v>29772</v>
      </c>
      <c r="DK42" s="75">
        <v>65280</v>
      </c>
      <c r="DL42" s="75">
        <v>46105</v>
      </c>
      <c r="DM42" s="75">
        <v>88641</v>
      </c>
      <c r="DN42" s="75">
        <v>23751</v>
      </c>
      <c r="DO42" s="77">
        <v>40212</v>
      </c>
      <c r="DP42" s="575">
        <f t="shared" si="29"/>
        <v>3573014</v>
      </c>
      <c r="DQ42" s="197">
        <f t="shared" si="52"/>
        <v>46163</v>
      </c>
      <c r="DR42" s="76">
        <v>20404</v>
      </c>
      <c r="DS42" s="75">
        <v>20667</v>
      </c>
      <c r="DT42" s="77">
        <v>5092</v>
      </c>
      <c r="DU42" s="197">
        <f t="shared" si="53"/>
        <v>29754</v>
      </c>
      <c r="DV42" s="78">
        <v>29754</v>
      </c>
    </row>
    <row r="43" spans="1:126" s="15" customFormat="1" ht="11.25">
      <c r="A43" s="8" t="s">
        <v>120</v>
      </c>
      <c r="B43" s="111">
        <f t="shared" si="30"/>
        <v>144404</v>
      </c>
      <c r="C43" s="135">
        <v>84524</v>
      </c>
      <c r="D43" s="136">
        <v>59880</v>
      </c>
      <c r="E43" s="111">
        <f t="shared" si="31"/>
        <v>285405</v>
      </c>
      <c r="F43" s="135">
        <v>44447</v>
      </c>
      <c r="G43" s="83">
        <v>108373</v>
      </c>
      <c r="H43" s="83">
        <v>36829</v>
      </c>
      <c r="I43" s="83">
        <v>33602</v>
      </c>
      <c r="J43" s="136">
        <v>62154</v>
      </c>
      <c r="K43" s="111">
        <f t="shared" si="32"/>
        <v>124304</v>
      </c>
      <c r="L43" s="135">
        <v>34849</v>
      </c>
      <c r="M43" s="83">
        <v>15512</v>
      </c>
      <c r="N43" s="83">
        <v>20687</v>
      </c>
      <c r="O43" s="136">
        <v>53256</v>
      </c>
      <c r="P43" s="111">
        <f t="shared" si="33"/>
        <v>127074</v>
      </c>
      <c r="Q43" s="135">
        <v>53645</v>
      </c>
      <c r="R43" s="83">
        <v>46085</v>
      </c>
      <c r="S43" s="136">
        <v>27344</v>
      </c>
      <c r="T43" s="111">
        <f t="shared" si="34"/>
        <v>149424</v>
      </c>
      <c r="U43" s="135">
        <v>40649</v>
      </c>
      <c r="V43" s="83">
        <v>24217</v>
      </c>
      <c r="W43" s="83">
        <v>53463</v>
      </c>
      <c r="X43" s="136">
        <v>31095</v>
      </c>
      <c r="Y43" s="111">
        <f t="shared" si="35"/>
        <v>274377</v>
      </c>
      <c r="Z43" s="135">
        <v>58587</v>
      </c>
      <c r="AA43" s="83">
        <v>79562</v>
      </c>
      <c r="AB43" s="83">
        <v>69733</v>
      </c>
      <c r="AC43" s="136">
        <v>66495</v>
      </c>
      <c r="AD43" s="111">
        <f t="shared" si="36"/>
        <v>218003</v>
      </c>
      <c r="AE43" s="135">
        <v>30768</v>
      </c>
      <c r="AF43" s="83">
        <v>32165</v>
      </c>
      <c r="AG43" s="83">
        <v>24281</v>
      </c>
      <c r="AH43" s="83">
        <v>48824</v>
      </c>
      <c r="AI43" s="83">
        <v>30821</v>
      </c>
      <c r="AJ43" s="136">
        <v>51144</v>
      </c>
      <c r="AK43" s="111">
        <f t="shared" si="37"/>
        <v>105620</v>
      </c>
      <c r="AL43" s="135">
        <v>22237</v>
      </c>
      <c r="AM43" s="83">
        <v>24950</v>
      </c>
      <c r="AN43" s="83">
        <v>41380</v>
      </c>
      <c r="AO43" s="136">
        <v>17053</v>
      </c>
      <c r="AP43" s="111">
        <f t="shared" si="38"/>
        <v>31209</v>
      </c>
      <c r="AQ43" s="135">
        <v>14994</v>
      </c>
      <c r="AR43" s="136">
        <v>16215</v>
      </c>
      <c r="AS43" s="111">
        <f t="shared" si="39"/>
        <v>95039</v>
      </c>
      <c r="AT43" s="135">
        <v>41052</v>
      </c>
      <c r="AU43" s="83">
        <v>22984</v>
      </c>
      <c r="AV43" s="83">
        <v>20552</v>
      </c>
      <c r="AW43" s="136">
        <v>10451</v>
      </c>
      <c r="AX43" s="111">
        <f t="shared" si="40"/>
        <v>137265</v>
      </c>
      <c r="AY43" s="135">
        <v>42900</v>
      </c>
      <c r="AZ43" s="136">
        <v>94365</v>
      </c>
      <c r="BA43" s="111">
        <f t="shared" si="41"/>
        <v>725235</v>
      </c>
      <c r="BB43" s="135">
        <v>149115</v>
      </c>
      <c r="BC43" s="83">
        <v>75722</v>
      </c>
      <c r="BD43" s="83">
        <v>94829</v>
      </c>
      <c r="BE43" s="83">
        <v>79068</v>
      </c>
      <c r="BF43" s="83">
        <v>94066</v>
      </c>
      <c r="BG43" s="83">
        <v>83417</v>
      </c>
      <c r="BH43" s="83">
        <v>83681</v>
      </c>
      <c r="BI43" s="136">
        <v>65337</v>
      </c>
      <c r="BJ43" s="111">
        <f t="shared" si="42"/>
        <v>239881</v>
      </c>
      <c r="BK43" s="135">
        <v>34925</v>
      </c>
      <c r="BL43" s="83">
        <v>62455</v>
      </c>
      <c r="BM43" s="83">
        <v>89930</v>
      </c>
      <c r="BN43" s="83">
        <v>7508</v>
      </c>
      <c r="BO43" s="136">
        <v>45063</v>
      </c>
      <c r="BP43" s="111">
        <f t="shared" si="43"/>
        <v>72771</v>
      </c>
      <c r="BQ43" s="135">
        <v>25039</v>
      </c>
      <c r="BR43" s="83">
        <v>13526</v>
      </c>
      <c r="BS43" s="136">
        <v>34206</v>
      </c>
      <c r="BT43" s="111">
        <f t="shared" si="44"/>
        <v>189590</v>
      </c>
      <c r="BU43" s="135">
        <v>55560</v>
      </c>
      <c r="BV43" s="83">
        <v>15729</v>
      </c>
      <c r="BW43" s="83">
        <v>85631</v>
      </c>
      <c r="BX43" s="136">
        <v>32670</v>
      </c>
      <c r="BY43" s="111">
        <f t="shared" si="45"/>
        <v>247104</v>
      </c>
      <c r="BZ43" s="135">
        <v>14640</v>
      </c>
      <c r="CA43" s="83">
        <v>28866</v>
      </c>
      <c r="CB43" s="83">
        <v>84186</v>
      </c>
      <c r="CC43" s="83">
        <v>19704</v>
      </c>
      <c r="CD43" s="83">
        <v>19292</v>
      </c>
      <c r="CE43" s="83">
        <v>23519</v>
      </c>
      <c r="CF43" s="83">
        <v>35737</v>
      </c>
      <c r="CG43" s="136">
        <v>21160</v>
      </c>
      <c r="CH43" s="111">
        <f t="shared" si="46"/>
        <v>270831</v>
      </c>
      <c r="CI43" s="135">
        <v>167792</v>
      </c>
      <c r="CJ43" s="136">
        <v>103039</v>
      </c>
      <c r="CK43" s="111">
        <f t="shared" si="47"/>
        <v>281982</v>
      </c>
      <c r="CL43" s="135">
        <v>92788</v>
      </c>
      <c r="CM43" s="83">
        <v>58013</v>
      </c>
      <c r="CN43" s="83">
        <v>24907</v>
      </c>
      <c r="CO43" s="83">
        <v>47120</v>
      </c>
      <c r="CP43" s="136">
        <v>59154</v>
      </c>
      <c r="CQ43" s="111">
        <f t="shared" si="48"/>
        <v>136601</v>
      </c>
      <c r="CR43" s="135">
        <v>40818</v>
      </c>
      <c r="CS43" s="83">
        <v>52709</v>
      </c>
      <c r="CT43" s="136">
        <v>43074</v>
      </c>
      <c r="CU43" s="111">
        <f t="shared" si="49"/>
        <v>166268</v>
      </c>
      <c r="CV43" s="135">
        <v>33717</v>
      </c>
      <c r="CW43" s="83">
        <v>63666</v>
      </c>
      <c r="CX43" s="83">
        <v>33106</v>
      </c>
      <c r="CY43" s="136">
        <v>35779</v>
      </c>
      <c r="CZ43" s="111">
        <f t="shared" si="50"/>
        <v>455713</v>
      </c>
      <c r="DA43" s="135">
        <v>16643</v>
      </c>
      <c r="DB43" s="83">
        <v>12775</v>
      </c>
      <c r="DC43" s="83">
        <v>108060</v>
      </c>
      <c r="DD43" s="83">
        <v>163270</v>
      </c>
      <c r="DE43" s="83">
        <v>106812</v>
      </c>
      <c r="DF43" s="136">
        <v>48153</v>
      </c>
      <c r="DG43" s="111">
        <f t="shared" si="51"/>
        <v>474126</v>
      </c>
      <c r="DH43" s="135">
        <v>42333</v>
      </c>
      <c r="DI43" s="83">
        <v>29791</v>
      </c>
      <c r="DJ43" s="83">
        <v>42229</v>
      </c>
      <c r="DK43" s="83">
        <v>89337</v>
      </c>
      <c r="DL43" s="83">
        <v>64885</v>
      </c>
      <c r="DM43" s="83">
        <v>120815</v>
      </c>
      <c r="DN43" s="83">
        <v>32773</v>
      </c>
      <c r="DO43" s="136">
        <v>51963</v>
      </c>
      <c r="DP43" s="576">
        <f t="shared" si="29"/>
        <v>4952226</v>
      </c>
      <c r="DQ43" s="111">
        <f t="shared" si="52"/>
        <v>64867</v>
      </c>
      <c r="DR43" s="70">
        <v>28176</v>
      </c>
      <c r="DS43" s="83">
        <v>31266</v>
      </c>
      <c r="DT43" s="136">
        <v>5425</v>
      </c>
      <c r="DU43" s="111">
        <f t="shared" si="53"/>
        <v>41560</v>
      </c>
      <c r="DV43" s="137">
        <v>41560</v>
      </c>
    </row>
    <row r="44" spans="1:126" s="15" customFormat="1" ht="11.25">
      <c r="A44" s="141" t="s">
        <v>121</v>
      </c>
      <c r="B44" s="197">
        <f t="shared" si="30"/>
        <v>107329</v>
      </c>
      <c r="C44" s="138">
        <v>61189</v>
      </c>
      <c r="D44" s="139">
        <v>46140</v>
      </c>
      <c r="E44" s="197">
        <f t="shared" si="31"/>
        <v>235991</v>
      </c>
      <c r="F44" s="138">
        <v>38543</v>
      </c>
      <c r="G44" s="84">
        <v>88511</v>
      </c>
      <c r="H44" s="84">
        <v>28803</v>
      </c>
      <c r="I44" s="84">
        <v>28619</v>
      </c>
      <c r="J44" s="139">
        <v>51515</v>
      </c>
      <c r="K44" s="197">
        <f t="shared" si="32"/>
        <v>106580</v>
      </c>
      <c r="L44" s="138">
        <v>31622</v>
      </c>
      <c r="M44" s="84">
        <v>14134</v>
      </c>
      <c r="N44" s="84">
        <v>17520</v>
      </c>
      <c r="O44" s="139">
        <v>43304</v>
      </c>
      <c r="P44" s="197">
        <f t="shared" si="33"/>
        <v>108365</v>
      </c>
      <c r="Q44" s="138">
        <v>43781</v>
      </c>
      <c r="R44" s="84">
        <v>40492</v>
      </c>
      <c r="S44" s="139">
        <v>24092</v>
      </c>
      <c r="T44" s="197">
        <f t="shared" si="34"/>
        <v>127303</v>
      </c>
      <c r="U44" s="138">
        <v>33784</v>
      </c>
      <c r="V44" s="84">
        <v>20796</v>
      </c>
      <c r="W44" s="84">
        <v>46064</v>
      </c>
      <c r="X44" s="139">
        <v>26659</v>
      </c>
      <c r="Y44" s="197">
        <f t="shared" si="35"/>
        <v>227369</v>
      </c>
      <c r="Z44" s="138">
        <v>49321</v>
      </c>
      <c r="AA44" s="84">
        <v>66848</v>
      </c>
      <c r="AB44" s="84">
        <v>57798</v>
      </c>
      <c r="AC44" s="139">
        <v>53402</v>
      </c>
      <c r="AD44" s="197">
        <f t="shared" si="36"/>
        <v>181666</v>
      </c>
      <c r="AE44" s="138">
        <v>25207</v>
      </c>
      <c r="AF44" s="84">
        <v>26453</v>
      </c>
      <c r="AG44" s="84">
        <v>21569</v>
      </c>
      <c r="AH44" s="84">
        <v>40051</v>
      </c>
      <c r="AI44" s="84">
        <v>27094</v>
      </c>
      <c r="AJ44" s="139">
        <v>41292</v>
      </c>
      <c r="AK44" s="197">
        <f t="shared" si="37"/>
        <v>87196</v>
      </c>
      <c r="AL44" s="138">
        <v>18928</v>
      </c>
      <c r="AM44" s="84">
        <v>20303</v>
      </c>
      <c r="AN44" s="84">
        <v>33822</v>
      </c>
      <c r="AO44" s="139">
        <v>14143</v>
      </c>
      <c r="AP44" s="197">
        <f t="shared" si="38"/>
        <v>22140</v>
      </c>
      <c r="AQ44" s="138">
        <v>10846</v>
      </c>
      <c r="AR44" s="139">
        <v>11294</v>
      </c>
      <c r="AS44" s="197">
        <f t="shared" si="39"/>
        <v>75905</v>
      </c>
      <c r="AT44" s="138">
        <v>31188</v>
      </c>
      <c r="AU44" s="84">
        <v>19550</v>
      </c>
      <c r="AV44" s="84">
        <v>16444</v>
      </c>
      <c r="AW44" s="139">
        <v>8723</v>
      </c>
      <c r="AX44" s="197">
        <f t="shared" si="40"/>
        <v>110044</v>
      </c>
      <c r="AY44" s="138">
        <v>32685</v>
      </c>
      <c r="AZ44" s="139">
        <v>77359</v>
      </c>
      <c r="BA44" s="197">
        <f t="shared" si="41"/>
        <v>535344</v>
      </c>
      <c r="BB44" s="138">
        <v>113022</v>
      </c>
      <c r="BC44" s="84">
        <v>52535</v>
      </c>
      <c r="BD44" s="84">
        <v>65924</v>
      </c>
      <c r="BE44" s="84">
        <v>54274</v>
      </c>
      <c r="BF44" s="84">
        <v>79101</v>
      </c>
      <c r="BG44" s="84">
        <v>59332</v>
      </c>
      <c r="BH44" s="84">
        <v>63679</v>
      </c>
      <c r="BI44" s="139">
        <v>47477</v>
      </c>
      <c r="BJ44" s="197">
        <f t="shared" si="42"/>
        <v>192291</v>
      </c>
      <c r="BK44" s="138">
        <v>29744</v>
      </c>
      <c r="BL44" s="84">
        <v>48670</v>
      </c>
      <c r="BM44" s="84">
        <v>69768</v>
      </c>
      <c r="BN44" s="84">
        <v>6324</v>
      </c>
      <c r="BO44" s="139">
        <v>37785</v>
      </c>
      <c r="BP44" s="197">
        <f t="shared" si="43"/>
        <v>67764</v>
      </c>
      <c r="BQ44" s="138">
        <v>22713</v>
      </c>
      <c r="BR44" s="84">
        <v>13506</v>
      </c>
      <c r="BS44" s="139">
        <v>31545</v>
      </c>
      <c r="BT44" s="197">
        <f t="shared" si="44"/>
        <v>152526</v>
      </c>
      <c r="BU44" s="138">
        <v>46462</v>
      </c>
      <c r="BV44" s="84">
        <v>13938</v>
      </c>
      <c r="BW44" s="84">
        <v>64523</v>
      </c>
      <c r="BX44" s="139">
        <v>27603</v>
      </c>
      <c r="BY44" s="197">
        <f t="shared" si="45"/>
        <v>211547</v>
      </c>
      <c r="BZ44" s="138">
        <v>13152</v>
      </c>
      <c r="CA44" s="84">
        <v>26768</v>
      </c>
      <c r="CB44" s="84">
        <v>66031</v>
      </c>
      <c r="CC44" s="84">
        <v>17636</v>
      </c>
      <c r="CD44" s="84">
        <v>16517</v>
      </c>
      <c r="CE44" s="84">
        <v>20424</v>
      </c>
      <c r="CF44" s="84">
        <v>32814</v>
      </c>
      <c r="CG44" s="139">
        <v>18205</v>
      </c>
      <c r="CH44" s="197">
        <f t="shared" si="46"/>
        <v>230511</v>
      </c>
      <c r="CI44" s="138">
        <v>141608</v>
      </c>
      <c r="CJ44" s="139">
        <v>88903</v>
      </c>
      <c r="CK44" s="197">
        <f t="shared" si="47"/>
        <v>232545</v>
      </c>
      <c r="CL44" s="138">
        <v>75109</v>
      </c>
      <c r="CM44" s="84">
        <v>49131</v>
      </c>
      <c r="CN44" s="84">
        <v>22414</v>
      </c>
      <c r="CO44" s="84">
        <v>39378</v>
      </c>
      <c r="CP44" s="139">
        <v>46513</v>
      </c>
      <c r="CQ44" s="197">
        <f t="shared" si="48"/>
        <v>110014</v>
      </c>
      <c r="CR44" s="138">
        <v>35283</v>
      </c>
      <c r="CS44" s="84">
        <v>38942</v>
      </c>
      <c r="CT44" s="139">
        <v>35789</v>
      </c>
      <c r="CU44" s="197">
        <f t="shared" si="49"/>
        <v>139586</v>
      </c>
      <c r="CV44" s="138">
        <v>28891</v>
      </c>
      <c r="CW44" s="84">
        <v>52112</v>
      </c>
      <c r="CX44" s="84">
        <v>28657</v>
      </c>
      <c r="CY44" s="139">
        <v>29926</v>
      </c>
      <c r="CZ44" s="197">
        <f t="shared" si="50"/>
        <v>355210</v>
      </c>
      <c r="DA44" s="138">
        <v>12483</v>
      </c>
      <c r="DB44" s="84">
        <v>9887</v>
      </c>
      <c r="DC44" s="84">
        <v>88405</v>
      </c>
      <c r="DD44" s="84">
        <v>126415</v>
      </c>
      <c r="DE44" s="84">
        <v>81707</v>
      </c>
      <c r="DF44" s="139">
        <v>36313</v>
      </c>
      <c r="DG44" s="197">
        <f t="shared" si="51"/>
        <v>367243</v>
      </c>
      <c r="DH44" s="138">
        <v>31438</v>
      </c>
      <c r="DI44" s="84">
        <v>24481</v>
      </c>
      <c r="DJ44" s="84">
        <v>31900</v>
      </c>
      <c r="DK44" s="84">
        <v>66000</v>
      </c>
      <c r="DL44" s="84">
        <v>54660</v>
      </c>
      <c r="DM44" s="84">
        <v>97639</v>
      </c>
      <c r="DN44" s="84">
        <v>25524</v>
      </c>
      <c r="DO44" s="139">
        <v>35601</v>
      </c>
      <c r="DP44" s="575">
        <f t="shared" si="29"/>
        <v>3984469</v>
      </c>
      <c r="DQ44" s="197">
        <f t="shared" si="52"/>
        <v>39029</v>
      </c>
      <c r="DR44" s="76">
        <v>17047</v>
      </c>
      <c r="DS44" s="75">
        <v>19319</v>
      </c>
      <c r="DT44" s="77">
        <v>2663</v>
      </c>
      <c r="DU44" s="197">
        <f t="shared" si="53"/>
        <v>20173</v>
      </c>
      <c r="DV44" s="140">
        <v>20173</v>
      </c>
    </row>
    <row r="45" spans="1:126" s="15" customFormat="1" ht="11.25">
      <c r="A45" s="8" t="s">
        <v>122</v>
      </c>
      <c r="B45" s="111">
        <f t="shared" si="30"/>
        <v>35029</v>
      </c>
      <c r="C45" s="178">
        <v>20550</v>
      </c>
      <c r="D45" s="85">
        <v>14479</v>
      </c>
      <c r="E45" s="111">
        <f t="shared" si="31"/>
        <v>95116</v>
      </c>
      <c r="F45" s="178">
        <v>15168</v>
      </c>
      <c r="G45" s="17">
        <v>36616</v>
      </c>
      <c r="H45" s="17">
        <v>11244</v>
      </c>
      <c r="I45" s="167">
        <v>11349</v>
      </c>
      <c r="J45" s="18">
        <v>20739</v>
      </c>
      <c r="K45" s="111">
        <f t="shared" si="32"/>
        <v>40381</v>
      </c>
      <c r="L45" s="178">
        <v>12389</v>
      </c>
      <c r="M45" s="17">
        <v>5612</v>
      </c>
      <c r="N45" s="17">
        <v>6494</v>
      </c>
      <c r="O45" s="18">
        <v>15886</v>
      </c>
      <c r="P45" s="111">
        <f t="shared" si="33"/>
        <v>39362</v>
      </c>
      <c r="Q45" s="178">
        <v>16388</v>
      </c>
      <c r="R45" s="17">
        <v>14250</v>
      </c>
      <c r="S45" s="18">
        <v>8724</v>
      </c>
      <c r="T45" s="111">
        <f t="shared" si="34"/>
        <v>49916</v>
      </c>
      <c r="U45" s="178">
        <v>13510</v>
      </c>
      <c r="V45" s="17">
        <v>7945</v>
      </c>
      <c r="W45" s="17">
        <v>17742</v>
      </c>
      <c r="X45" s="18">
        <v>10719</v>
      </c>
      <c r="Y45" s="111">
        <f t="shared" si="35"/>
        <v>81621</v>
      </c>
      <c r="Z45" s="178">
        <v>17263</v>
      </c>
      <c r="AA45" s="17">
        <v>24125</v>
      </c>
      <c r="AB45" s="17">
        <v>21042</v>
      </c>
      <c r="AC45" s="18">
        <v>19191</v>
      </c>
      <c r="AD45" s="111">
        <f t="shared" si="36"/>
        <v>71317</v>
      </c>
      <c r="AE45" s="178">
        <v>9710</v>
      </c>
      <c r="AF45" s="17">
        <v>10576</v>
      </c>
      <c r="AG45" s="17">
        <v>8558</v>
      </c>
      <c r="AH45" s="17">
        <v>16087</v>
      </c>
      <c r="AI45" s="17">
        <v>10745</v>
      </c>
      <c r="AJ45" s="18">
        <v>15641</v>
      </c>
      <c r="AK45" s="111">
        <f t="shared" si="37"/>
        <v>31213</v>
      </c>
      <c r="AL45" s="178">
        <v>5865</v>
      </c>
      <c r="AM45" s="17">
        <v>7854</v>
      </c>
      <c r="AN45" s="17">
        <v>12392</v>
      </c>
      <c r="AO45" s="86">
        <v>5102</v>
      </c>
      <c r="AP45" s="111">
        <f t="shared" si="38"/>
        <v>8537</v>
      </c>
      <c r="AQ45" s="178">
        <v>3901</v>
      </c>
      <c r="AR45" s="18">
        <v>4636</v>
      </c>
      <c r="AS45" s="111">
        <f t="shared" si="39"/>
        <v>27132</v>
      </c>
      <c r="AT45" s="178">
        <v>10728</v>
      </c>
      <c r="AU45" s="17">
        <v>7332</v>
      </c>
      <c r="AV45" s="17">
        <v>5865</v>
      </c>
      <c r="AW45" s="18">
        <v>3207</v>
      </c>
      <c r="AX45" s="111">
        <f t="shared" si="40"/>
        <v>39722</v>
      </c>
      <c r="AY45" s="178">
        <v>11453</v>
      </c>
      <c r="AZ45" s="18">
        <v>28269</v>
      </c>
      <c r="BA45" s="111">
        <f t="shared" si="41"/>
        <v>207551</v>
      </c>
      <c r="BB45" s="178">
        <v>50433</v>
      </c>
      <c r="BC45" s="17">
        <v>20055</v>
      </c>
      <c r="BD45" s="17">
        <v>24493</v>
      </c>
      <c r="BE45" s="17">
        <v>19272</v>
      </c>
      <c r="BF45" s="17">
        <v>32655</v>
      </c>
      <c r="BG45" s="17">
        <v>19330</v>
      </c>
      <c r="BH45" s="17">
        <v>24699</v>
      </c>
      <c r="BI45" s="18">
        <v>16614</v>
      </c>
      <c r="BJ45" s="111">
        <f t="shared" si="42"/>
        <v>74004</v>
      </c>
      <c r="BK45" s="178">
        <v>11684</v>
      </c>
      <c r="BL45" s="17">
        <v>17950</v>
      </c>
      <c r="BM45" s="17">
        <v>26720</v>
      </c>
      <c r="BN45" s="17">
        <v>2703</v>
      </c>
      <c r="BO45" s="18">
        <v>14947</v>
      </c>
      <c r="BP45" s="111">
        <f t="shared" si="43"/>
        <v>27789</v>
      </c>
      <c r="BQ45" s="178">
        <v>9740</v>
      </c>
      <c r="BR45" s="17">
        <v>5387</v>
      </c>
      <c r="BS45" s="18">
        <v>12662</v>
      </c>
      <c r="BT45" s="111">
        <f t="shared" si="44"/>
        <v>48651</v>
      </c>
      <c r="BU45" s="178">
        <v>15532</v>
      </c>
      <c r="BV45" s="17">
        <v>4826</v>
      </c>
      <c r="BW45" s="17">
        <v>18610</v>
      </c>
      <c r="BX45" s="18">
        <v>9683</v>
      </c>
      <c r="BY45" s="111">
        <f t="shared" si="45"/>
        <v>83065</v>
      </c>
      <c r="BZ45" s="196">
        <v>5371</v>
      </c>
      <c r="CA45" s="87">
        <v>10382</v>
      </c>
      <c r="CB45" s="87">
        <v>25521</v>
      </c>
      <c r="CC45" s="87">
        <v>6911</v>
      </c>
      <c r="CD45" s="87">
        <v>6620</v>
      </c>
      <c r="CE45" s="87">
        <v>8172</v>
      </c>
      <c r="CF45" s="87">
        <v>12988</v>
      </c>
      <c r="CG45" s="85">
        <v>7100</v>
      </c>
      <c r="CH45" s="111">
        <f t="shared" si="46"/>
        <v>72110</v>
      </c>
      <c r="CI45" s="178">
        <v>43770</v>
      </c>
      <c r="CJ45" s="18">
        <v>28340</v>
      </c>
      <c r="CK45" s="111">
        <f t="shared" si="47"/>
        <v>87268</v>
      </c>
      <c r="CL45" s="178">
        <v>26926</v>
      </c>
      <c r="CM45" s="17">
        <v>19328</v>
      </c>
      <c r="CN45" s="17">
        <v>8948</v>
      </c>
      <c r="CO45" s="17">
        <v>15276</v>
      </c>
      <c r="CP45" s="18">
        <v>16790</v>
      </c>
      <c r="CQ45" s="111">
        <f t="shared" si="48"/>
        <v>37056</v>
      </c>
      <c r="CR45" s="178">
        <v>11842</v>
      </c>
      <c r="CS45" s="17">
        <v>13015</v>
      </c>
      <c r="CT45" s="18">
        <v>12199</v>
      </c>
      <c r="CU45" s="111">
        <f t="shared" si="49"/>
        <v>55558</v>
      </c>
      <c r="CV45" s="178">
        <v>11374</v>
      </c>
      <c r="CW45" s="17">
        <v>20737</v>
      </c>
      <c r="CX45" s="17">
        <v>11187</v>
      </c>
      <c r="CY45" s="18">
        <v>12260</v>
      </c>
      <c r="CZ45" s="111">
        <f t="shared" si="50"/>
        <v>140129</v>
      </c>
      <c r="DA45" s="178">
        <v>4876</v>
      </c>
      <c r="DB45" s="17">
        <v>4100</v>
      </c>
      <c r="DC45" s="17">
        <v>38359</v>
      </c>
      <c r="DD45" s="17">
        <v>47642</v>
      </c>
      <c r="DE45" s="17">
        <v>31335</v>
      </c>
      <c r="DF45" s="18">
        <v>13817</v>
      </c>
      <c r="DG45" s="111">
        <f t="shared" si="51"/>
        <v>136507</v>
      </c>
      <c r="DH45" s="178">
        <v>12227</v>
      </c>
      <c r="DI45" s="17">
        <v>9580</v>
      </c>
      <c r="DJ45" s="17">
        <v>12167</v>
      </c>
      <c r="DK45" s="17">
        <v>23520</v>
      </c>
      <c r="DL45" s="17">
        <v>20214</v>
      </c>
      <c r="DM45" s="17">
        <v>36105</v>
      </c>
      <c r="DN45" s="17">
        <v>9644</v>
      </c>
      <c r="DO45" s="18">
        <v>13050</v>
      </c>
      <c r="DP45" s="576">
        <f t="shared" si="29"/>
        <v>1489034</v>
      </c>
      <c r="DQ45" s="111">
        <f t="shared" si="52"/>
        <v>15750</v>
      </c>
      <c r="DR45" s="178">
        <v>7165</v>
      </c>
      <c r="DS45" s="17">
        <v>7736</v>
      </c>
      <c r="DT45" s="18">
        <v>849</v>
      </c>
      <c r="DU45" s="111">
        <f t="shared" si="53"/>
        <v>6299</v>
      </c>
      <c r="DV45" s="88">
        <v>6299</v>
      </c>
    </row>
    <row r="46" spans="1:126" s="15" customFormat="1" ht="21.75" customHeight="1">
      <c r="A46" s="202" t="s">
        <v>123</v>
      </c>
      <c r="B46" s="197">
        <f t="shared" si="30"/>
        <v>1846865</v>
      </c>
      <c r="C46" s="76">
        <v>1097045</v>
      </c>
      <c r="D46" s="77">
        <v>749820</v>
      </c>
      <c r="E46" s="197">
        <f t="shared" si="31"/>
        <v>3202717</v>
      </c>
      <c r="F46" s="76">
        <v>411266</v>
      </c>
      <c r="G46" s="75">
        <v>1434192</v>
      </c>
      <c r="H46" s="75">
        <v>377381</v>
      </c>
      <c r="I46" s="75">
        <v>328213</v>
      </c>
      <c r="J46" s="77">
        <v>651665</v>
      </c>
      <c r="K46" s="197">
        <f t="shared" si="32"/>
        <v>1343760</v>
      </c>
      <c r="L46" s="76">
        <v>342114</v>
      </c>
      <c r="M46" s="75">
        <v>148219</v>
      </c>
      <c r="N46" s="75">
        <v>222883</v>
      </c>
      <c r="O46" s="77">
        <v>630544</v>
      </c>
      <c r="P46" s="197">
        <f t="shared" si="33"/>
        <v>1470669</v>
      </c>
      <c r="Q46" s="76">
        <v>680951</v>
      </c>
      <c r="R46" s="75">
        <v>498104</v>
      </c>
      <c r="S46" s="77">
        <v>291614</v>
      </c>
      <c r="T46" s="197">
        <f t="shared" si="34"/>
        <v>1640733</v>
      </c>
      <c r="U46" s="76">
        <v>522971</v>
      </c>
      <c r="V46" s="75">
        <v>219815</v>
      </c>
      <c r="W46" s="75">
        <v>554837</v>
      </c>
      <c r="X46" s="77">
        <v>343110</v>
      </c>
      <c r="Y46" s="197">
        <f t="shared" si="35"/>
        <v>3173044</v>
      </c>
      <c r="Z46" s="76">
        <v>585116</v>
      </c>
      <c r="AA46" s="75">
        <v>893687</v>
      </c>
      <c r="AB46" s="75">
        <v>977842</v>
      </c>
      <c r="AC46" s="77">
        <v>716399</v>
      </c>
      <c r="AD46" s="197">
        <f t="shared" si="36"/>
        <v>2539010</v>
      </c>
      <c r="AE46" s="76">
        <v>312738</v>
      </c>
      <c r="AF46" s="75">
        <v>425023</v>
      </c>
      <c r="AG46" s="75">
        <v>231724</v>
      </c>
      <c r="AH46" s="75">
        <v>588294</v>
      </c>
      <c r="AI46" s="75">
        <v>327487</v>
      </c>
      <c r="AJ46" s="77">
        <v>653744</v>
      </c>
      <c r="AK46" s="197">
        <f t="shared" si="37"/>
        <v>1336217</v>
      </c>
      <c r="AL46" s="76">
        <v>283159</v>
      </c>
      <c r="AM46" s="75">
        <v>302267</v>
      </c>
      <c r="AN46" s="75">
        <v>565547</v>
      </c>
      <c r="AO46" s="77">
        <v>185244</v>
      </c>
      <c r="AP46" s="197">
        <f t="shared" si="38"/>
        <v>306906</v>
      </c>
      <c r="AQ46" s="76">
        <v>143051</v>
      </c>
      <c r="AR46" s="77">
        <v>163855</v>
      </c>
      <c r="AS46" s="197">
        <f t="shared" si="39"/>
        <v>1168790</v>
      </c>
      <c r="AT46" s="76">
        <v>525352</v>
      </c>
      <c r="AU46" s="75">
        <v>261793</v>
      </c>
      <c r="AV46" s="75">
        <v>239372</v>
      </c>
      <c r="AW46" s="77">
        <v>142273</v>
      </c>
      <c r="AX46" s="197">
        <f t="shared" si="40"/>
        <v>1829525</v>
      </c>
      <c r="AY46" s="76">
        <v>581082</v>
      </c>
      <c r="AZ46" s="77">
        <v>1248443</v>
      </c>
      <c r="BA46" s="197">
        <f t="shared" si="41"/>
        <v>11729613</v>
      </c>
      <c r="BB46" s="76">
        <v>2220114</v>
      </c>
      <c r="BC46" s="75">
        <v>1316761</v>
      </c>
      <c r="BD46" s="75">
        <v>1410040</v>
      </c>
      <c r="BE46" s="75">
        <v>1212393</v>
      </c>
      <c r="BF46" s="75">
        <v>1560870</v>
      </c>
      <c r="BG46" s="75">
        <v>1519071</v>
      </c>
      <c r="BH46" s="75">
        <v>1319227</v>
      </c>
      <c r="BI46" s="77">
        <v>1171137</v>
      </c>
      <c r="BJ46" s="197">
        <f t="shared" si="42"/>
        <v>2608095</v>
      </c>
      <c r="BK46" s="76">
        <v>353024</v>
      </c>
      <c r="BL46" s="75">
        <v>700929</v>
      </c>
      <c r="BM46" s="75">
        <v>1031212</v>
      </c>
      <c r="BN46" s="75">
        <v>77193</v>
      </c>
      <c r="BO46" s="77">
        <v>445737</v>
      </c>
      <c r="BP46" s="197">
        <f t="shared" si="43"/>
        <v>743265</v>
      </c>
      <c r="BQ46" s="76">
        <v>243553</v>
      </c>
      <c r="BR46" s="75">
        <v>123798</v>
      </c>
      <c r="BS46" s="77">
        <v>375914</v>
      </c>
      <c r="BT46" s="197">
        <f t="shared" si="44"/>
        <v>2348384</v>
      </c>
      <c r="BU46" s="76">
        <v>730961</v>
      </c>
      <c r="BV46" s="75">
        <v>194237</v>
      </c>
      <c r="BW46" s="75">
        <v>1043581</v>
      </c>
      <c r="BX46" s="77">
        <v>379605</v>
      </c>
      <c r="BY46" s="197">
        <f t="shared" si="45"/>
        <v>2865975</v>
      </c>
      <c r="BZ46" s="76">
        <v>151581</v>
      </c>
      <c r="CA46" s="75">
        <v>276779</v>
      </c>
      <c r="CB46" s="75">
        <v>1234241</v>
      </c>
      <c r="CC46" s="75">
        <v>186527</v>
      </c>
      <c r="CD46" s="75">
        <v>173845</v>
      </c>
      <c r="CE46" s="75">
        <v>229273</v>
      </c>
      <c r="CF46" s="75">
        <v>374501</v>
      </c>
      <c r="CG46" s="77">
        <v>239228</v>
      </c>
      <c r="CH46" s="197">
        <f t="shared" si="46"/>
        <v>4025344</v>
      </c>
      <c r="CI46" s="76">
        <v>2563914</v>
      </c>
      <c r="CJ46" s="77">
        <v>1461430</v>
      </c>
      <c r="CK46" s="197">
        <f t="shared" si="47"/>
        <v>3538033</v>
      </c>
      <c r="CL46" s="76">
        <v>1267586</v>
      </c>
      <c r="CM46" s="75">
        <v>778873</v>
      </c>
      <c r="CN46" s="75">
        <v>304616</v>
      </c>
      <c r="CO46" s="75">
        <v>562093</v>
      </c>
      <c r="CP46" s="77">
        <v>624865</v>
      </c>
      <c r="CQ46" s="197">
        <f t="shared" si="48"/>
        <v>1910234</v>
      </c>
      <c r="CR46" s="76">
        <v>538557</v>
      </c>
      <c r="CS46" s="75">
        <v>802636</v>
      </c>
      <c r="CT46" s="77">
        <v>569041</v>
      </c>
      <c r="CU46" s="197">
        <f t="shared" si="49"/>
        <v>1763521</v>
      </c>
      <c r="CV46" s="76">
        <v>352775</v>
      </c>
      <c r="CW46" s="75">
        <v>616632</v>
      </c>
      <c r="CX46" s="75">
        <v>367190</v>
      </c>
      <c r="CY46" s="77">
        <v>426924</v>
      </c>
      <c r="CZ46" s="197">
        <f t="shared" si="50"/>
        <v>4918050</v>
      </c>
      <c r="DA46" s="76">
        <v>159599</v>
      </c>
      <c r="DB46" s="75">
        <v>135451</v>
      </c>
      <c r="DC46" s="75">
        <v>1091072</v>
      </c>
      <c r="DD46" s="75">
        <v>1979267</v>
      </c>
      <c r="DE46" s="75">
        <v>1010291</v>
      </c>
      <c r="DF46" s="77">
        <v>542370</v>
      </c>
      <c r="DG46" s="197">
        <f t="shared" si="51"/>
        <v>6165126</v>
      </c>
      <c r="DH46" s="76">
        <v>588133</v>
      </c>
      <c r="DI46" s="75">
        <v>313693</v>
      </c>
      <c r="DJ46" s="75">
        <v>482101</v>
      </c>
      <c r="DK46" s="75">
        <v>1198421</v>
      </c>
      <c r="DL46" s="75">
        <v>742960</v>
      </c>
      <c r="DM46" s="75">
        <v>1702468</v>
      </c>
      <c r="DN46" s="75">
        <v>412144</v>
      </c>
      <c r="DO46" s="77">
        <v>725206</v>
      </c>
      <c r="DP46" s="575">
        <f t="shared" si="29"/>
        <v>62473876</v>
      </c>
      <c r="DQ46" s="197">
        <f t="shared" si="52"/>
        <v>1027741</v>
      </c>
      <c r="DR46" s="76">
        <v>403257</v>
      </c>
      <c r="DS46" s="75">
        <v>398733</v>
      </c>
      <c r="DT46" s="77">
        <v>225751</v>
      </c>
      <c r="DU46" s="197">
        <f t="shared" si="53"/>
        <v>821168</v>
      </c>
      <c r="DV46" s="78">
        <v>821168</v>
      </c>
    </row>
    <row r="47" spans="1:126" ht="11.25">
      <c r="A47" s="8" t="s">
        <v>81</v>
      </c>
      <c r="B47" s="197">
        <f aca="true" t="shared" si="54" ref="B47:B53">SUM(C47:D47)</f>
        <v>130740</v>
      </c>
      <c r="C47" s="179">
        <v>76696</v>
      </c>
      <c r="D47" s="180">
        <v>54044</v>
      </c>
      <c r="E47" s="197">
        <f aca="true" t="shared" si="55" ref="E47:E53">SUM(F47:J47)</f>
        <v>207289</v>
      </c>
      <c r="F47" s="179">
        <v>23609</v>
      </c>
      <c r="G47" s="131">
        <v>98124</v>
      </c>
      <c r="H47" s="131">
        <v>24505</v>
      </c>
      <c r="I47" s="131">
        <v>20714</v>
      </c>
      <c r="J47" s="180">
        <v>40337</v>
      </c>
      <c r="K47" s="111">
        <f aca="true" t="shared" si="56" ref="K47:K53">SUM(L47:O47)</f>
        <v>85649</v>
      </c>
      <c r="L47" s="179">
        <v>20621</v>
      </c>
      <c r="M47" s="131">
        <v>8546</v>
      </c>
      <c r="N47" s="131">
        <v>15631</v>
      </c>
      <c r="O47" s="180">
        <v>40851</v>
      </c>
      <c r="P47" s="111">
        <f aca="true" t="shared" si="57" ref="P47:P53">SUM(Q47:S47)</f>
        <v>103059</v>
      </c>
      <c r="Q47" s="179">
        <v>49578</v>
      </c>
      <c r="R47" s="131">
        <v>33751</v>
      </c>
      <c r="S47" s="180">
        <v>19730</v>
      </c>
      <c r="T47" s="111">
        <f aca="true" t="shared" si="58" ref="T47:T53">SUM(U47:X47)</f>
        <v>107754</v>
      </c>
      <c r="U47" s="179">
        <v>35191</v>
      </c>
      <c r="V47" s="131">
        <v>12839</v>
      </c>
      <c r="W47" s="131">
        <v>35643</v>
      </c>
      <c r="X47" s="180">
        <v>24081</v>
      </c>
      <c r="Y47" s="111">
        <f aca="true" t="shared" si="59" ref="Y47:Y53">SUM(Z47:AC47)</f>
        <v>229099</v>
      </c>
      <c r="Z47" s="179">
        <v>40444</v>
      </c>
      <c r="AA47" s="131">
        <v>61402</v>
      </c>
      <c r="AB47" s="131">
        <v>77085</v>
      </c>
      <c r="AC47" s="180">
        <v>50168</v>
      </c>
      <c r="AD47" s="111">
        <f aca="true" t="shared" si="60" ref="AD47:AD53">SUM(AE47:AJ47)</f>
        <v>181610</v>
      </c>
      <c r="AE47" s="179">
        <v>19876</v>
      </c>
      <c r="AF47" s="131">
        <v>33652</v>
      </c>
      <c r="AG47" s="131">
        <v>13943</v>
      </c>
      <c r="AH47" s="131">
        <v>40197</v>
      </c>
      <c r="AI47" s="131">
        <v>22897</v>
      </c>
      <c r="AJ47" s="180">
        <v>51045</v>
      </c>
      <c r="AK47" s="111">
        <f aca="true" t="shared" si="61" ref="AK47:AK53">SUM(AL47:AO47)</f>
        <v>96855</v>
      </c>
      <c r="AL47" s="179">
        <v>21408</v>
      </c>
      <c r="AM47" s="131">
        <v>22457</v>
      </c>
      <c r="AN47" s="131">
        <v>40808</v>
      </c>
      <c r="AO47" s="180">
        <v>12182</v>
      </c>
      <c r="AP47" s="111">
        <f aca="true" t="shared" si="62" ref="AP47:AP53">SUM(AQ47:AR47)</f>
        <v>17386</v>
      </c>
      <c r="AQ47" s="179">
        <v>7996</v>
      </c>
      <c r="AR47" s="180">
        <v>9390</v>
      </c>
      <c r="AS47" s="111">
        <f aca="true" t="shared" si="63" ref="AS47:AS53">SUM(AT47:AW47)</f>
        <v>87497</v>
      </c>
      <c r="AT47" s="179">
        <v>40251</v>
      </c>
      <c r="AU47" s="131">
        <v>18694</v>
      </c>
      <c r="AV47" s="131">
        <v>17520</v>
      </c>
      <c r="AW47" s="180">
        <v>11032</v>
      </c>
      <c r="AX47" s="111">
        <f aca="true" t="shared" si="64" ref="AX47:AX53">SUM(AY47:AZ47)</f>
        <v>138267</v>
      </c>
      <c r="AY47" s="179">
        <v>46259</v>
      </c>
      <c r="AZ47" s="180">
        <v>92008</v>
      </c>
      <c r="BA47" s="111">
        <f aca="true" t="shared" si="65" ref="BA47:BA53">SUM(BB47:BI47)</f>
        <v>974694</v>
      </c>
      <c r="BB47" s="179">
        <v>142760</v>
      </c>
      <c r="BC47" s="131">
        <v>113056</v>
      </c>
      <c r="BD47" s="131">
        <v>117014</v>
      </c>
      <c r="BE47" s="131">
        <v>103008</v>
      </c>
      <c r="BF47" s="131">
        <v>133773</v>
      </c>
      <c r="BG47" s="131">
        <v>149398</v>
      </c>
      <c r="BH47" s="131">
        <v>110513</v>
      </c>
      <c r="BI47" s="180">
        <v>105172</v>
      </c>
      <c r="BJ47" s="111">
        <f aca="true" t="shared" si="66" ref="BJ47:BJ53">SUM(BK47:BO47)</f>
        <v>175612</v>
      </c>
      <c r="BK47" s="179">
        <v>22821</v>
      </c>
      <c r="BL47" s="131">
        <v>49418</v>
      </c>
      <c r="BM47" s="131">
        <v>69916</v>
      </c>
      <c r="BN47" s="131">
        <v>4805</v>
      </c>
      <c r="BO47" s="180">
        <v>28652</v>
      </c>
      <c r="BP47" s="111">
        <f aca="true" t="shared" si="67" ref="BP47:BP53">SUM(BQ47:BS47)</f>
        <v>43918</v>
      </c>
      <c r="BQ47" s="179">
        <v>13901</v>
      </c>
      <c r="BR47" s="131">
        <v>6435</v>
      </c>
      <c r="BS47" s="180">
        <v>23582</v>
      </c>
      <c r="BT47" s="111">
        <f aca="true" t="shared" si="68" ref="BT47:BT53">SUM(BU47:BX47)</f>
        <v>161309</v>
      </c>
      <c r="BU47" s="179">
        <v>50393</v>
      </c>
      <c r="BV47" s="131">
        <v>13617</v>
      </c>
      <c r="BW47" s="131">
        <v>71709</v>
      </c>
      <c r="BX47" s="180">
        <v>25590</v>
      </c>
      <c r="BY47" s="111">
        <f aca="true" t="shared" si="69" ref="BY47:BY53">SUM(BZ47:CG47)</f>
        <v>189332</v>
      </c>
      <c r="BZ47" s="179">
        <v>9763</v>
      </c>
      <c r="CA47" s="131">
        <v>17230</v>
      </c>
      <c r="CB47" s="131">
        <v>86543</v>
      </c>
      <c r="CC47" s="131">
        <v>10777</v>
      </c>
      <c r="CD47" s="131">
        <v>9750</v>
      </c>
      <c r="CE47" s="131">
        <v>13188</v>
      </c>
      <c r="CF47" s="131">
        <v>24608</v>
      </c>
      <c r="CG47" s="180">
        <v>17473</v>
      </c>
      <c r="CH47" s="111">
        <f aca="true" t="shared" si="70" ref="CH47:CH53">SUM(CI47:CJ47)</f>
        <v>325834</v>
      </c>
      <c r="CI47" s="179">
        <v>209494</v>
      </c>
      <c r="CJ47" s="180">
        <v>116340</v>
      </c>
      <c r="CK47" s="111">
        <f aca="true" t="shared" si="71" ref="CK47:CK53">SUM(CL47:CP47)</f>
        <v>274922</v>
      </c>
      <c r="CL47" s="179">
        <v>98932</v>
      </c>
      <c r="CM47" s="131">
        <v>62477</v>
      </c>
      <c r="CN47" s="131">
        <v>24272</v>
      </c>
      <c r="CO47" s="131">
        <v>42729</v>
      </c>
      <c r="CP47" s="180">
        <v>46512</v>
      </c>
      <c r="CQ47" s="111">
        <f aca="true" t="shared" si="72" ref="CQ47:CQ53">SUM(CR47:CT47)</f>
        <v>149736</v>
      </c>
      <c r="CR47" s="179">
        <v>41642</v>
      </c>
      <c r="CS47" s="131">
        <v>66132</v>
      </c>
      <c r="CT47" s="180">
        <v>41962</v>
      </c>
      <c r="CU47" s="111">
        <f aca="true" t="shared" si="73" ref="CU47:CU53">SUM(CV47:CY47)</f>
        <v>115650</v>
      </c>
      <c r="CV47" s="179">
        <v>22180</v>
      </c>
      <c r="CW47" s="131">
        <v>37882</v>
      </c>
      <c r="CX47" s="131">
        <v>26239</v>
      </c>
      <c r="CY47" s="180">
        <v>29349</v>
      </c>
      <c r="CZ47" s="111">
        <f aca="true" t="shared" si="74" ref="CZ47:CZ53">SUM(DA47:DF47)</f>
        <v>327877</v>
      </c>
      <c r="DA47" s="179">
        <v>9916</v>
      </c>
      <c r="DB47" s="131">
        <v>8541</v>
      </c>
      <c r="DC47" s="131">
        <v>67934</v>
      </c>
      <c r="DD47" s="131">
        <v>140310</v>
      </c>
      <c r="DE47" s="131">
        <v>62359</v>
      </c>
      <c r="DF47" s="180">
        <v>38817</v>
      </c>
      <c r="DG47" s="111">
        <f aca="true" t="shared" si="75" ref="DG47:DG53">SUM(DH47:DO47)</f>
        <v>472320</v>
      </c>
      <c r="DH47" s="179">
        <v>47341</v>
      </c>
      <c r="DI47" s="131">
        <v>21622</v>
      </c>
      <c r="DJ47" s="131">
        <v>35682</v>
      </c>
      <c r="DK47" s="131">
        <v>94208</v>
      </c>
      <c r="DL47" s="131">
        <v>54691</v>
      </c>
      <c r="DM47" s="131">
        <v>133585</v>
      </c>
      <c r="DN47" s="131">
        <v>29667</v>
      </c>
      <c r="DO47" s="180">
        <v>55524</v>
      </c>
      <c r="DP47" s="575">
        <f aca="true" t="shared" si="76" ref="DP47:DP53">B47+E47+K47+P47+T47+Y47+AD47+AK47+AP47+AS47+AX47+BA47+BJ47+BP47+BT47+BY47+CH47+CK47+CQ47+CU47+CZ47+DG47</f>
        <v>4596409</v>
      </c>
      <c r="DQ47" s="111">
        <f aca="true" t="shared" si="77" ref="DQ47:DQ53">SUM(DR47:DT47)</f>
        <v>96540</v>
      </c>
      <c r="DR47" s="179">
        <v>33270</v>
      </c>
      <c r="DS47" s="131">
        <v>29405</v>
      </c>
      <c r="DT47" s="180">
        <v>33865</v>
      </c>
      <c r="DU47" s="111">
        <f aca="true" t="shared" si="78" ref="DU47:DU53">SUM(DV47:DV47)</f>
        <v>82837</v>
      </c>
      <c r="DV47" s="189">
        <v>82837</v>
      </c>
    </row>
    <row r="48" spans="1:126" ht="11.25">
      <c r="A48" s="141" t="s">
        <v>82</v>
      </c>
      <c r="B48" s="197">
        <f t="shared" si="54"/>
        <v>245145</v>
      </c>
      <c r="C48" s="181">
        <v>143439</v>
      </c>
      <c r="D48" s="182">
        <v>101706</v>
      </c>
      <c r="E48" s="197">
        <f t="shared" si="55"/>
        <v>401254</v>
      </c>
      <c r="F48" s="181">
        <v>47711</v>
      </c>
      <c r="G48" s="133">
        <v>184811</v>
      </c>
      <c r="H48" s="133">
        <v>48100</v>
      </c>
      <c r="I48" s="133">
        <v>40486</v>
      </c>
      <c r="J48" s="182">
        <v>80146</v>
      </c>
      <c r="K48" s="197">
        <f t="shared" si="56"/>
        <v>159685</v>
      </c>
      <c r="L48" s="181">
        <v>39832</v>
      </c>
      <c r="M48" s="133">
        <v>15925</v>
      </c>
      <c r="N48" s="133">
        <v>29719</v>
      </c>
      <c r="O48" s="182">
        <v>74209</v>
      </c>
      <c r="P48" s="197">
        <f t="shared" si="57"/>
        <v>198886</v>
      </c>
      <c r="Q48" s="181">
        <v>93205</v>
      </c>
      <c r="R48" s="133">
        <v>66778</v>
      </c>
      <c r="S48" s="182">
        <v>38903</v>
      </c>
      <c r="T48" s="197">
        <f t="shared" si="58"/>
        <v>206879</v>
      </c>
      <c r="U48" s="181">
        <v>66621</v>
      </c>
      <c r="V48" s="133">
        <v>25206</v>
      </c>
      <c r="W48" s="133">
        <v>69877</v>
      </c>
      <c r="X48" s="182">
        <v>45175</v>
      </c>
      <c r="Y48" s="197">
        <f t="shared" si="59"/>
        <v>424185</v>
      </c>
      <c r="Z48" s="181">
        <v>76574</v>
      </c>
      <c r="AA48" s="133">
        <v>116886</v>
      </c>
      <c r="AB48" s="133">
        <v>135939</v>
      </c>
      <c r="AC48" s="182">
        <v>94786</v>
      </c>
      <c r="AD48" s="197">
        <f t="shared" si="60"/>
        <v>333852</v>
      </c>
      <c r="AE48" s="181">
        <v>38689</v>
      </c>
      <c r="AF48" s="133">
        <v>59923</v>
      </c>
      <c r="AG48" s="133">
        <v>27225</v>
      </c>
      <c r="AH48" s="133">
        <v>77048</v>
      </c>
      <c r="AI48" s="133">
        <v>42480</v>
      </c>
      <c r="AJ48" s="182">
        <v>88487</v>
      </c>
      <c r="AK48" s="197">
        <f t="shared" si="61"/>
        <v>179359</v>
      </c>
      <c r="AL48" s="181">
        <v>39888</v>
      </c>
      <c r="AM48" s="133">
        <v>40516</v>
      </c>
      <c r="AN48" s="133">
        <v>75051</v>
      </c>
      <c r="AO48" s="182">
        <v>23904</v>
      </c>
      <c r="AP48" s="197">
        <f t="shared" si="62"/>
        <v>35017</v>
      </c>
      <c r="AQ48" s="181">
        <v>16807</v>
      </c>
      <c r="AR48" s="182">
        <v>18210</v>
      </c>
      <c r="AS48" s="197">
        <f t="shared" si="63"/>
        <v>157884</v>
      </c>
      <c r="AT48" s="181">
        <v>70197</v>
      </c>
      <c r="AU48" s="133">
        <v>36026</v>
      </c>
      <c r="AV48" s="133">
        <v>32777</v>
      </c>
      <c r="AW48" s="182">
        <v>18884</v>
      </c>
      <c r="AX48" s="197">
        <f t="shared" si="64"/>
        <v>258099</v>
      </c>
      <c r="AY48" s="181">
        <v>86380</v>
      </c>
      <c r="AZ48" s="182">
        <v>171719</v>
      </c>
      <c r="BA48" s="197">
        <f t="shared" si="65"/>
        <v>1608692</v>
      </c>
      <c r="BB48" s="181">
        <v>221543</v>
      </c>
      <c r="BC48" s="133">
        <v>204729</v>
      </c>
      <c r="BD48" s="133">
        <v>212288</v>
      </c>
      <c r="BE48" s="133">
        <v>181427</v>
      </c>
      <c r="BF48" s="133">
        <v>202950</v>
      </c>
      <c r="BG48" s="133">
        <v>225745</v>
      </c>
      <c r="BH48" s="133">
        <v>179669</v>
      </c>
      <c r="BI48" s="182">
        <v>180341</v>
      </c>
      <c r="BJ48" s="197">
        <f t="shared" si="66"/>
        <v>335749</v>
      </c>
      <c r="BK48" s="181">
        <v>44189</v>
      </c>
      <c r="BL48" s="133">
        <v>94726</v>
      </c>
      <c r="BM48" s="133">
        <v>131329</v>
      </c>
      <c r="BN48" s="133">
        <v>8971</v>
      </c>
      <c r="BO48" s="182">
        <v>56534</v>
      </c>
      <c r="BP48" s="197">
        <f t="shared" si="67"/>
        <v>82879</v>
      </c>
      <c r="BQ48" s="181">
        <v>27338</v>
      </c>
      <c r="BR48" s="133">
        <v>13364</v>
      </c>
      <c r="BS48" s="182">
        <v>42177</v>
      </c>
      <c r="BT48" s="197">
        <f t="shared" si="68"/>
        <v>305532</v>
      </c>
      <c r="BU48" s="181">
        <v>94658</v>
      </c>
      <c r="BV48" s="133">
        <v>26365</v>
      </c>
      <c r="BW48" s="133">
        <v>133332</v>
      </c>
      <c r="BX48" s="182">
        <v>51177</v>
      </c>
      <c r="BY48" s="197">
        <f t="shared" si="69"/>
        <v>358548</v>
      </c>
      <c r="BZ48" s="181">
        <v>18369</v>
      </c>
      <c r="CA48" s="133">
        <v>32748</v>
      </c>
      <c r="CB48" s="133">
        <v>159027</v>
      </c>
      <c r="CC48" s="133">
        <v>22293</v>
      </c>
      <c r="CD48" s="133">
        <v>20206</v>
      </c>
      <c r="CE48" s="133">
        <v>26837</v>
      </c>
      <c r="CF48" s="133">
        <v>47025</v>
      </c>
      <c r="CG48" s="182">
        <v>32043</v>
      </c>
      <c r="CH48" s="197">
        <f t="shared" si="70"/>
        <v>587294</v>
      </c>
      <c r="CI48" s="181">
        <v>372795</v>
      </c>
      <c r="CJ48" s="182">
        <v>214499</v>
      </c>
      <c r="CK48" s="197">
        <f t="shared" si="71"/>
        <v>491561</v>
      </c>
      <c r="CL48" s="181">
        <v>178383</v>
      </c>
      <c r="CM48" s="133">
        <v>110502</v>
      </c>
      <c r="CN48" s="133">
        <v>43495</v>
      </c>
      <c r="CO48" s="133">
        <v>77362</v>
      </c>
      <c r="CP48" s="182">
        <v>81819</v>
      </c>
      <c r="CQ48" s="197">
        <f t="shared" si="72"/>
        <v>273962</v>
      </c>
      <c r="CR48" s="181">
        <v>77857</v>
      </c>
      <c r="CS48" s="133">
        <v>119127</v>
      </c>
      <c r="CT48" s="182">
        <v>76978</v>
      </c>
      <c r="CU48" s="197">
        <f t="shared" si="73"/>
        <v>219415</v>
      </c>
      <c r="CV48" s="181">
        <v>43554</v>
      </c>
      <c r="CW48" s="133">
        <v>74841</v>
      </c>
      <c r="CX48" s="133">
        <v>47935</v>
      </c>
      <c r="CY48" s="182">
        <v>53085</v>
      </c>
      <c r="CZ48" s="197">
        <f t="shared" si="74"/>
        <v>636444</v>
      </c>
      <c r="DA48" s="181">
        <v>21134</v>
      </c>
      <c r="DB48" s="133">
        <v>18614</v>
      </c>
      <c r="DC48" s="133">
        <v>132206</v>
      </c>
      <c r="DD48" s="133">
        <v>263950</v>
      </c>
      <c r="DE48" s="133">
        <v>126129</v>
      </c>
      <c r="DF48" s="182">
        <v>74411</v>
      </c>
      <c r="DG48" s="197">
        <f t="shared" si="75"/>
        <v>853412</v>
      </c>
      <c r="DH48" s="181">
        <v>87803</v>
      </c>
      <c r="DI48" s="133">
        <v>41659</v>
      </c>
      <c r="DJ48" s="133">
        <v>67416</v>
      </c>
      <c r="DK48" s="133">
        <v>169364</v>
      </c>
      <c r="DL48" s="133">
        <v>98691</v>
      </c>
      <c r="DM48" s="133">
        <v>228383</v>
      </c>
      <c r="DN48" s="133">
        <v>55990</v>
      </c>
      <c r="DO48" s="182">
        <v>104106</v>
      </c>
      <c r="DP48" s="575">
        <f t="shared" si="76"/>
        <v>8353733</v>
      </c>
      <c r="DQ48" s="197">
        <f t="shared" si="77"/>
        <v>186415</v>
      </c>
      <c r="DR48" s="181">
        <v>69697</v>
      </c>
      <c r="DS48" s="133">
        <v>62484</v>
      </c>
      <c r="DT48" s="182">
        <v>54234</v>
      </c>
      <c r="DU48" s="197">
        <f t="shared" si="78"/>
        <v>156405</v>
      </c>
      <c r="DV48" s="190">
        <v>156405</v>
      </c>
    </row>
    <row r="49" spans="1:126" ht="12" customHeight="1">
      <c r="A49" s="8" t="s">
        <v>83</v>
      </c>
      <c r="B49" s="197">
        <f t="shared" si="54"/>
        <v>239812</v>
      </c>
      <c r="C49" s="183">
        <v>151041</v>
      </c>
      <c r="D49" s="184">
        <v>88771</v>
      </c>
      <c r="E49" s="197">
        <f t="shared" si="55"/>
        <v>370288</v>
      </c>
      <c r="F49" s="183">
        <v>38252</v>
      </c>
      <c r="G49" s="193">
        <v>191103</v>
      </c>
      <c r="H49" s="193">
        <v>35592</v>
      </c>
      <c r="I49" s="193">
        <v>33691</v>
      </c>
      <c r="J49" s="184">
        <v>71650</v>
      </c>
      <c r="K49" s="197">
        <f t="shared" si="56"/>
        <v>150834</v>
      </c>
      <c r="L49" s="183">
        <v>33860</v>
      </c>
      <c r="M49" s="193">
        <v>13551</v>
      </c>
      <c r="N49" s="193">
        <v>21997</v>
      </c>
      <c r="O49" s="184">
        <v>81426</v>
      </c>
      <c r="P49" s="197">
        <f t="shared" si="57"/>
        <v>175888</v>
      </c>
      <c r="Q49" s="183">
        <v>91946</v>
      </c>
      <c r="R49" s="193">
        <v>52907</v>
      </c>
      <c r="S49" s="184">
        <v>31035</v>
      </c>
      <c r="T49" s="197">
        <f t="shared" si="58"/>
        <v>187874</v>
      </c>
      <c r="U49" s="183">
        <v>74277</v>
      </c>
      <c r="V49" s="193">
        <v>21084</v>
      </c>
      <c r="W49" s="193">
        <v>57263</v>
      </c>
      <c r="X49" s="184">
        <v>35250</v>
      </c>
      <c r="Y49" s="197">
        <f t="shared" si="59"/>
        <v>373099</v>
      </c>
      <c r="Z49" s="183">
        <v>58137</v>
      </c>
      <c r="AA49" s="193">
        <v>102276</v>
      </c>
      <c r="AB49" s="193">
        <v>136640</v>
      </c>
      <c r="AC49" s="184">
        <v>76046</v>
      </c>
      <c r="AD49" s="197">
        <f t="shared" si="60"/>
        <v>296081</v>
      </c>
      <c r="AE49" s="183">
        <v>32508</v>
      </c>
      <c r="AF49" s="193">
        <v>48307</v>
      </c>
      <c r="AG49" s="193">
        <v>22088</v>
      </c>
      <c r="AH49" s="193">
        <v>79565</v>
      </c>
      <c r="AI49" s="193">
        <v>32781</v>
      </c>
      <c r="AJ49" s="184">
        <v>80832</v>
      </c>
      <c r="AK49" s="197">
        <f t="shared" si="61"/>
        <v>169403</v>
      </c>
      <c r="AL49" s="183">
        <v>32723</v>
      </c>
      <c r="AM49" s="193">
        <v>36658</v>
      </c>
      <c r="AN49" s="193">
        <v>79687</v>
      </c>
      <c r="AO49" s="184">
        <v>20335</v>
      </c>
      <c r="AP49" s="197">
        <f t="shared" si="62"/>
        <v>34647</v>
      </c>
      <c r="AQ49" s="183">
        <v>15250</v>
      </c>
      <c r="AR49" s="184">
        <v>19397</v>
      </c>
      <c r="AS49" s="197">
        <f t="shared" si="63"/>
        <v>143680</v>
      </c>
      <c r="AT49" s="183">
        <v>71792</v>
      </c>
      <c r="AU49" s="193">
        <v>27706</v>
      </c>
      <c r="AV49" s="193">
        <v>25149</v>
      </c>
      <c r="AW49" s="184">
        <v>19033</v>
      </c>
      <c r="AX49" s="197">
        <f t="shared" si="64"/>
        <v>238160</v>
      </c>
      <c r="AY49" s="183">
        <v>67558</v>
      </c>
      <c r="AZ49" s="184">
        <v>170602</v>
      </c>
      <c r="BA49" s="197">
        <f t="shared" si="65"/>
        <v>1602408</v>
      </c>
      <c r="BB49" s="183">
        <v>323197</v>
      </c>
      <c r="BC49" s="193">
        <v>178781</v>
      </c>
      <c r="BD49" s="193">
        <v>179205</v>
      </c>
      <c r="BE49" s="193">
        <v>163632</v>
      </c>
      <c r="BF49" s="193">
        <v>199390</v>
      </c>
      <c r="BG49" s="193">
        <v>213703</v>
      </c>
      <c r="BH49" s="193">
        <v>177066</v>
      </c>
      <c r="BI49" s="184">
        <v>167434</v>
      </c>
      <c r="BJ49" s="197">
        <f t="shared" si="66"/>
        <v>310068</v>
      </c>
      <c r="BK49" s="183">
        <v>35844</v>
      </c>
      <c r="BL49" s="193">
        <v>79709</v>
      </c>
      <c r="BM49" s="193">
        <v>140013</v>
      </c>
      <c r="BN49" s="193">
        <v>7663</v>
      </c>
      <c r="BO49" s="184">
        <v>46839</v>
      </c>
      <c r="BP49" s="197">
        <f t="shared" si="67"/>
        <v>81161</v>
      </c>
      <c r="BQ49" s="183">
        <v>25054</v>
      </c>
      <c r="BR49" s="193">
        <v>10960</v>
      </c>
      <c r="BS49" s="184">
        <v>45147</v>
      </c>
      <c r="BT49" s="197">
        <f t="shared" si="68"/>
        <v>308325</v>
      </c>
      <c r="BU49" s="183">
        <v>110569</v>
      </c>
      <c r="BV49" s="193">
        <v>22127</v>
      </c>
      <c r="BW49" s="193">
        <v>133006</v>
      </c>
      <c r="BX49" s="184">
        <v>42623</v>
      </c>
      <c r="BY49" s="197">
        <f t="shared" si="69"/>
        <v>348434</v>
      </c>
      <c r="BZ49" s="183">
        <v>14320</v>
      </c>
      <c r="CA49" s="193">
        <v>25690</v>
      </c>
      <c r="CB49" s="193">
        <v>190784</v>
      </c>
      <c r="CC49" s="193">
        <v>16820</v>
      </c>
      <c r="CD49" s="193">
        <v>15217</v>
      </c>
      <c r="CE49" s="193">
        <v>23554</v>
      </c>
      <c r="CF49" s="193">
        <v>38029</v>
      </c>
      <c r="CG49" s="184">
        <v>24020</v>
      </c>
      <c r="CH49" s="197">
        <f t="shared" si="70"/>
        <v>565955</v>
      </c>
      <c r="CI49" s="183">
        <v>378164</v>
      </c>
      <c r="CJ49" s="184">
        <v>187791</v>
      </c>
      <c r="CK49" s="197">
        <f t="shared" si="71"/>
        <v>433529</v>
      </c>
      <c r="CL49" s="183">
        <v>167401</v>
      </c>
      <c r="CM49" s="193">
        <v>103546</v>
      </c>
      <c r="CN49" s="193">
        <v>33442</v>
      </c>
      <c r="CO49" s="193">
        <v>65506</v>
      </c>
      <c r="CP49" s="184">
        <v>63634</v>
      </c>
      <c r="CQ49" s="197">
        <f t="shared" si="72"/>
        <v>242844</v>
      </c>
      <c r="CR49" s="183">
        <v>64298</v>
      </c>
      <c r="CS49" s="193">
        <v>100915</v>
      </c>
      <c r="CT49" s="184">
        <v>77631</v>
      </c>
      <c r="CU49" s="197">
        <f t="shared" si="73"/>
        <v>197669</v>
      </c>
      <c r="CV49" s="183">
        <v>36265</v>
      </c>
      <c r="CW49" s="193">
        <v>64167</v>
      </c>
      <c r="CX49" s="193">
        <v>37981</v>
      </c>
      <c r="CY49" s="184">
        <v>59256</v>
      </c>
      <c r="CZ49" s="197">
        <f t="shared" si="74"/>
        <v>590171</v>
      </c>
      <c r="DA49" s="183">
        <v>15817</v>
      </c>
      <c r="DB49" s="193">
        <v>13155</v>
      </c>
      <c r="DC49" s="193">
        <v>123814</v>
      </c>
      <c r="DD49" s="193">
        <v>263619</v>
      </c>
      <c r="DE49" s="193">
        <v>109860</v>
      </c>
      <c r="DF49" s="184">
        <v>63906</v>
      </c>
      <c r="DG49" s="197">
        <f t="shared" si="75"/>
        <v>798655</v>
      </c>
      <c r="DH49" s="183">
        <v>66427</v>
      </c>
      <c r="DI49" s="193">
        <v>30096</v>
      </c>
      <c r="DJ49" s="193">
        <v>53999</v>
      </c>
      <c r="DK49" s="193">
        <v>161546</v>
      </c>
      <c r="DL49" s="193">
        <v>90080</v>
      </c>
      <c r="DM49" s="193">
        <v>263370</v>
      </c>
      <c r="DN49" s="193">
        <v>48361</v>
      </c>
      <c r="DO49" s="184">
        <v>84776</v>
      </c>
      <c r="DP49" s="575">
        <f t="shared" si="76"/>
        <v>7858985</v>
      </c>
      <c r="DQ49" s="197">
        <f t="shared" si="77"/>
        <v>138088</v>
      </c>
      <c r="DR49" s="183">
        <v>50613</v>
      </c>
      <c r="DS49" s="193">
        <v>52109</v>
      </c>
      <c r="DT49" s="184">
        <v>35366</v>
      </c>
      <c r="DU49" s="197">
        <f t="shared" si="78"/>
        <v>124958</v>
      </c>
      <c r="DV49" s="191">
        <v>124958</v>
      </c>
    </row>
    <row r="50" spans="1:126" ht="11.25">
      <c r="A50" s="141" t="s">
        <v>84</v>
      </c>
      <c r="B50" s="197">
        <f t="shared" si="54"/>
        <v>967503</v>
      </c>
      <c r="C50" s="185">
        <v>573528</v>
      </c>
      <c r="D50" s="186">
        <v>393975</v>
      </c>
      <c r="E50" s="197">
        <f t="shared" si="55"/>
        <v>1644638</v>
      </c>
      <c r="F50" s="185">
        <v>208006</v>
      </c>
      <c r="G50" s="194">
        <v>744241</v>
      </c>
      <c r="H50" s="194">
        <v>196367</v>
      </c>
      <c r="I50" s="194">
        <v>163431</v>
      </c>
      <c r="J50" s="186">
        <v>332593</v>
      </c>
      <c r="K50" s="197">
        <f t="shared" si="56"/>
        <v>691108</v>
      </c>
      <c r="L50" s="185">
        <v>172783</v>
      </c>
      <c r="M50" s="194">
        <v>76317</v>
      </c>
      <c r="N50" s="194">
        <v>113437</v>
      </c>
      <c r="O50" s="186">
        <v>328571</v>
      </c>
      <c r="P50" s="197">
        <f t="shared" si="57"/>
        <v>736508</v>
      </c>
      <c r="Q50" s="185">
        <v>341334</v>
      </c>
      <c r="R50" s="194">
        <v>249880</v>
      </c>
      <c r="S50" s="186">
        <v>145294</v>
      </c>
      <c r="T50" s="197">
        <f t="shared" si="58"/>
        <v>830915</v>
      </c>
      <c r="U50" s="185">
        <v>265555</v>
      </c>
      <c r="V50" s="194">
        <v>110020</v>
      </c>
      <c r="W50" s="194">
        <v>281292</v>
      </c>
      <c r="X50" s="186">
        <v>174048</v>
      </c>
      <c r="Y50" s="197">
        <f t="shared" si="59"/>
        <v>1601283</v>
      </c>
      <c r="Z50" s="185">
        <v>291734</v>
      </c>
      <c r="AA50" s="194">
        <v>453021</v>
      </c>
      <c r="AB50" s="194">
        <v>491871</v>
      </c>
      <c r="AC50" s="186">
        <v>364657</v>
      </c>
      <c r="AD50" s="197">
        <f t="shared" si="60"/>
        <v>1286719</v>
      </c>
      <c r="AE50" s="185">
        <v>159491</v>
      </c>
      <c r="AF50" s="194">
        <v>219215</v>
      </c>
      <c r="AG50" s="194">
        <v>116471</v>
      </c>
      <c r="AH50" s="194">
        <v>293654</v>
      </c>
      <c r="AI50" s="194">
        <v>164699</v>
      </c>
      <c r="AJ50" s="186">
        <v>333189</v>
      </c>
      <c r="AK50" s="197">
        <f t="shared" si="61"/>
        <v>683275</v>
      </c>
      <c r="AL50" s="185">
        <v>145633</v>
      </c>
      <c r="AM50" s="194">
        <v>153405</v>
      </c>
      <c r="AN50" s="194">
        <v>289472</v>
      </c>
      <c r="AO50" s="186">
        <v>94765</v>
      </c>
      <c r="AP50" s="197">
        <f t="shared" si="62"/>
        <v>161346</v>
      </c>
      <c r="AQ50" s="185">
        <v>74917</v>
      </c>
      <c r="AR50" s="186">
        <v>86429</v>
      </c>
      <c r="AS50" s="197">
        <f t="shared" si="63"/>
        <v>596382</v>
      </c>
      <c r="AT50" s="185">
        <v>266728</v>
      </c>
      <c r="AU50" s="194">
        <v>132727</v>
      </c>
      <c r="AV50" s="194">
        <v>124052</v>
      </c>
      <c r="AW50" s="186">
        <v>72875</v>
      </c>
      <c r="AX50" s="197">
        <f t="shared" si="64"/>
        <v>931603</v>
      </c>
      <c r="AY50" s="185">
        <v>301339</v>
      </c>
      <c r="AZ50" s="186">
        <v>630264</v>
      </c>
      <c r="BA50" s="197">
        <f t="shared" si="65"/>
        <v>6219848</v>
      </c>
      <c r="BB50" s="185">
        <v>1240897</v>
      </c>
      <c r="BC50" s="194">
        <v>690060</v>
      </c>
      <c r="BD50" s="194">
        <v>735383</v>
      </c>
      <c r="BE50" s="194">
        <v>628062</v>
      </c>
      <c r="BF50" s="194">
        <v>836524</v>
      </c>
      <c r="BG50" s="194">
        <v>787778</v>
      </c>
      <c r="BH50" s="194">
        <v>696082</v>
      </c>
      <c r="BI50" s="186">
        <v>605062</v>
      </c>
      <c r="BJ50" s="197">
        <f t="shared" si="66"/>
        <v>1311969</v>
      </c>
      <c r="BK50" s="185">
        <v>177636</v>
      </c>
      <c r="BL50" s="194">
        <v>357167</v>
      </c>
      <c r="BM50" s="194">
        <v>516313</v>
      </c>
      <c r="BN50" s="194">
        <v>40008</v>
      </c>
      <c r="BO50" s="186">
        <v>220845</v>
      </c>
      <c r="BP50" s="197">
        <f t="shared" si="67"/>
        <v>374958</v>
      </c>
      <c r="BQ50" s="185">
        <v>122554</v>
      </c>
      <c r="BR50" s="194">
        <v>61895</v>
      </c>
      <c r="BS50" s="186">
        <v>190509</v>
      </c>
      <c r="BT50" s="197">
        <f t="shared" si="68"/>
        <v>1211599</v>
      </c>
      <c r="BU50" s="185">
        <v>367337</v>
      </c>
      <c r="BV50" s="194">
        <v>99830</v>
      </c>
      <c r="BW50" s="194">
        <v>549506</v>
      </c>
      <c r="BX50" s="186">
        <v>194926</v>
      </c>
      <c r="BY50" s="197">
        <f t="shared" si="69"/>
        <v>1462008</v>
      </c>
      <c r="BZ50" s="185">
        <v>77642</v>
      </c>
      <c r="CA50" s="194">
        <v>138111</v>
      </c>
      <c r="CB50" s="194">
        <v>637884</v>
      </c>
      <c r="CC50" s="194">
        <v>94303</v>
      </c>
      <c r="CD50" s="194">
        <v>88147</v>
      </c>
      <c r="CE50" s="194">
        <v>116138</v>
      </c>
      <c r="CF50" s="194">
        <v>187764</v>
      </c>
      <c r="CG50" s="186">
        <v>122019</v>
      </c>
      <c r="CH50" s="197">
        <f t="shared" si="70"/>
        <v>2027060</v>
      </c>
      <c r="CI50" s="185">
        <v>1285258</v>
      </c>
      <c r="CJ50" s="186">
        <v>741802</v>
      </c>
      <c r="CK50" s="197">
        <f t="shared" si="71"/>
        <v>1779994</v>
      </c>
      <c r="CL50" s="185">
        <v>644449</v>
      </c>
      <c r="CM50" s="194">
        <v>385783</v>
      </c>
      <c r="CN50" s="194">
        <v>150686</v>
      </c>
      <c r="CO50" s="194">
        <v>281525</v>
      </c>
      <c r="CP50" s="186">
        <v>317551</v>
      </c>
      <c r="CQ50" s="197">
        <f t="shared" si="72"/>
        <v>984870</v>
      </c>
      <c r="CR50" s="185">
        <v>273898</v>
      </c>
      <c r="CS50" s="194">
        <v>422365</v>
      </c>
      <c r="CT50" s="186">
        <v>288607</v>
      </c>
      <c r="CU50" s="197">
        <f t="shared" si="73"/>
        <v>889273</v>
      </c>
      <c r="CV50" s="185">
        <v>180637</v>
      </c>
      <c r="CW50" s="194">
        <v>310106</v>
      </c>
      <c r="CX50" s="194">
        <v>186216</v>
      </c>
      <c r="CY50" s="186">
        <v>212314</v>
      </c>
      <c r="CZ50" s="197">
        <f t="shared" si="74"/>
        <v>2473172</v>
      </c>
      <c r="DA50" s="185">
        <v>80749</v>
      </c>
      <c r="DB50" s="194">
        <v>70115</v>
      </c>
      <c r="DC50" s="194">
        <v>545045</v>
      </c>
      <c r="DD50" s="194">
        <v>999573</v>
      </c>
      <c r="DE50" s="194">
        <v>503953</v>
      </c>
      <c r="DF50" s="186">
        <v>273737</v>
      </c>
      <c r="DG50" s="197">
        <f t="shared" si="75"/>
        <v>3141227</v>
      </c>
      <c r="DH50" s="185">
        <v>308047</v>
      </c>
      <c r="DI50" s="194">
        <v>160060</v>
      </c>
      <c r="DJ50" s="194">
        <v>244947</v>
      </c>
      <c r="DK50" s="194">
        <v>609829</v>
      </c>
      <c r="DL50" s="194">
        <v>369138</v>
      </c>
      <c r="DM50" s="194">
        <v>844568</v>
      </c>
      <c r="DN50" s="194">
        <v>215108</v>
      </c>
      <c r="DO50" s="186">
        <v>389530</v>
      </c>
      <c r="DP50" s="575">
        <f t="shared" si="76"/>
        <v>32007258</v>
      </c>
      <c r="DQ50" s="197">
        <f t="shared" si="77"/>
        <v>504312</v>
      </c>
      <c r="DR50" s="185">
        <v>203752</v>
      </c>
      <c r="DS50" s="194">
        <v>202863</v>
      </c>
      <c r="DT50" s="186">
        <v>97697</v>
      </c>
      <c r="DU50" s="197">
        <f t="shared" si="78"/>
        <v>403858</v>
      </c>
      <c r="DV50" s="192">
        <v>403858</v>
      </c>
    </row>
    <row r="51" spans="1:126" ht="11.25">
      <c r="A51" s="142" t="s">
        <v>85</v>
      </c>
      <c r="B51" s="197">
        <f t="shared" si="54"/>
        <v>286762</v>
      </c>
      <c r="C51" s="76">
        <v>166263</v>
      </c>
      <c r="D51" s="77">
        <v>120499</v>
      </c>
      <c r="E51" s="197">
        <f t="shared" si="55"/>
        <v>616512</v>
      </c>
      <c r="F51" s="76">
        <v>98158</v>
      </c>
      <c r="G51" s="75">
        <v>233500</v>
      </c>
      <c r="H51" s="75">
        <v>76876</v>
      </c>
      <c r="I51" s="75">
        <v>73570</v>
      </c>
      <c r="J51" s="77">
        <v>134408</v>
      </c>
      <c r="K51" s="197">
        <f t="shared" si="56"/>
        <v>271265</v>
      </c>
      <c r="L51" s="76">
        <v>78860</v>
      </c>
      <c r="M51" s="75">
        <v>35258</v>
      </c>
      <c r="N51" s="75">
        <v>44701</v>
      </c>
      <c r="O51" s="77">
        <v>112446</v>
      </c>
      <c r="P51" s="197">
        <f t="shared" si="57"/>
        <v>274801</v>
      </c>
      <c r="Q51" s="76">
        <v>113814</v>
      </c>
      <c r="R51" s="75">
        <v>100827</v>
      </c>
      <c r="S51" s="77">
        <v>60160</v>
      </c>
      <c r="T51" s="197">
        <f t="shared" si="58"/>
        <v>326643</v>
      </c>
      <c r="U51" s="76">
        <v>87943</v>
      </c>
      <c r="V51" s="75">
        <v>52958</v>
      </c>
      <c r="W51" s="75">
        <v>117269</v>
      </c>
      <c r="X51" s="77">
        <v>68473</v>
      </c>
      <c r="Y51" s="197">
        <f t="shared" si="59"/>
        <v>583367</v>
      </c>
      <c r="Z51" s="76">
        <v>125171</v>
      </c>
      <c r="AA51" s="75">
        <v>170535</v>
      </c>
      <c r="AB51" s="75">
        <v>148573</v>
      </c>
      <c r="AC51" s="77">
        <v>139088</v>
      </c>
      <c r="AD51" s="197">
        <f t="shared" si="60"/>
        <v>470986</v>
      </c>
      <c r="AE51" s="76">
        <v>65685</v>
      </c>
      <c r="AF51" s="75">
        <v>69194</v>
      </c>
      <c r="AG51" s="75">
        <v>54408</v>
      </c>
      <c r="AH51" s="75">
        <v>104962</v>
      </c>
      <c r="AI51" s="75">
        <v>68660</v>
      </c>
      <c r="AJ51" s="77">
        <v>108077</v>
      </c>
      <c r="AK51" s="197">
        <f t="shared" si="61"/>
        <v>224029</v>
      </c>
      <c r="AL51" s="76">
        <v>47030</v>
      </c>
      <c r="AM51" s="75">
        <v>53107</v>
      </c>
      <c r="AN51" s="75">
        <v>87594</v>
      </c>
      <c r="AO51" s="77">
        <v>36298</v>
      </c>
      <c r="AP51" s="197">
        <f t="shared" si="62"/>
        <v>61886</v>
      </c>
      <c r="AQ51" s="76">
        <v>29741</v>
      </c>
      <c r="AR51" s="77">
        <v>32145</v>
      </c>
      <c r="AS51" s="197">
        <f t="shared" si="63"/>
        <v>198076</v>
      </c>
      <c r="AT51" s="76">
        <v>82968</v>
      </c>
      <c r="AU51" s="75">
        <v>49866</v>
      </c>
      <c r="AV51" s="75">
        <v>42861</v>
      </c>
      <c r="AW51" s="77">
        <v>22381</v>
      </c>
      <c r="AX51" s="197">
        <f t="shared" si="64"/>
        <v>287031</v>
      </c>
      <c r="AY51" s="76">
        <v>87038</v>
      </c>
      <c r="AZ51" s="77">
        <v>199993</v>
      </c>
      <c r="BA51" s="197">
        <f t="shared" si="65"/>
        <v>1468130</v>
      </c>
      <c r="BB51" s="76">
        <v>312570</v>
      </c>
      <c r="BC51" s="75">
        <v>148312</v>
      </c>
      <c r="BD51" s="75">
        <v>185246</v>
      </c>
      <c r="BE51" s="75">
        <v>152614</v>
      </c>
      <c r="BF51" s="75">
        <v>205822</v>
      </c>
      <c r="BG51" s="75">
        <v>162079</v>
      </c>
      <c r="BH51" s="75">
        <v>172059</v>
      </c>
      <c r="BI51" s="77">
        <v>129428</v>
      </c>
      <c r="BJ51" s="197">
        <f t="shared" si="66"/>
        <v>506176</v>
      </c>
      <c r="BK51" s="76">
        <v>76353</v>
      </c>
      <c r="BL51" s="75">
        <v>129075</v>
      </c>
      <c r="BM51" s="75">
        <v>186418</v>
      </c>
      <c r="BN51" s="75">
        <v>16535</v>
      </c>
      <c r="BO51" s="77">
        <v>97795</v>
      </c>
      <c r="BP51" s="197">
        <f t="shared" si="67"/>
        <v>168324</v>
      </c>
      <c r="BQ51" s="76">
        <v>57492</v>
      </c>
      <c r="BR51" s="75">
        <v>32419</v>
      </c>
      <c r="BS51" s="77">
        <v>78413</v>
      </c>
      <c r="BT51" s="197">
        <f t="shared" si="68"/>
        <v>390767</v>
      </c>
      <c r="BU51" s="76">
        <v>117554</v>
      </c>
      <c r="BV51" s="75">
        <v>34493</v>
      </c>
      <c r="BW51" s="75">
        <v>168764</v>
      </c>
      <c r="BX51" s="77">
        <v>69956</v>
      </c>
      <c r="BY51" s="197">
        <f t="shared" si="69"/>
        <v>541716</v>
      </c>
      <c r="BZ51" s="76">
        <v>33163</v>
      </c>
      <c r="CA51" s="75">
        <v>66016</v>
      </c>
      <c r="CB51" s="75">
        <v>175738</v>
      </c>
      <c r="CC51" s="75">
        <v>44251</v>
      </c>
      <c r="CD51" s="75">
        <v>42429</v>
      </c>
      <c r="CE51" s="75">
        <v>52115</v>
      </c>
      <c r="CF51" s="75">
        <v>81539</v>
      </c>
      <c r="CG51" s="77">
        <v>46465</v>
      </c>
      <c r="CH51" s="197">
        <f t="shared" si="70"/>
        <v>573452</v>
      </c>
      <c r="CI51" s="76">
        <v>353170</v>
      </c>
      <c r="CJ51" s="77">
        <v>220282</v>
      </c>
      <c r="CK51" s="197">
        <f t="shared" si="71"/>
        <v>601795</v>
      </c>
      <c r="CL51" s="76">
        <v>194823</v>
      </c>
      <c r="CM51" s="75">
        <v>126472</v>
      </c>
      <c r="CN51" s="75">
        <v>56269</v>
      </c>
      <c r="CO51" s="75">
        <v>101774</v>
      </c>
      <c r="CP51" s="77">
        <v>122457</v>
      </c>
      <c r="CQ51" s="197">
        <f t="shared" si="72"/>
        <v>283671</v>
      </c>
      <c r="CR51" s="76">
        <v>87943</v>
      </c>
      <c r="CS51" s="75">
        <v>104666</v>
      </c>
      <c r="CT51" s="77">
        <v>91062</v>
      </c>
      <c r="CU51" s="197">
        <f t="shared" si="73"/>
        <v>361412</v>
      </c>
      <c r="CV51" s="76">
        <v>73982</v>
      </c>
      <c r="CW51" s="75">
        <v>136515</v>
      </c>
      <c r="CX51" s="75">
        <v>72950</v>
      </c>
      <c r="CY51" s="77">
        <v>77965</v>
      </c>
      <c r="CZ51" s="197">
        <f t="shared" si="74"/>
        <v>951052</v>
      </c>
      <c r="DA51" s="76">
        <v>34002</v>
      </c>
      <c r="DB51" s="75">
        <v>26762</v>
      </c>
      <c r="DC51" s="75">
        <v>234824</v>
      </c>
      <c r="DD51" s="75">
        <v>337327</v>
      </c>
      <c r="DE51" s="75">
        <v>219854</v>
      </c>
      <c r="DF51" s="77">
        <v>98283</v>
      </c>
      <c r="DG51" s="197">
        <f t="shared" si="75"/>
        <v>977876</v>
      </c>
      <c r="DH51" s="76">
        <v>85998</v>
      </c>
      <c r="DI51" s="75">
        <v>63852</v>
      </c>
      <c r="DJ51" s="75">
        <v>86296</v>
      </c>
      <c r="DK51" s="75">
        <v>178857</v>
      </c>
      <c r="DL51" s="75">
        <v>139759</v>
      </c>
      <c r="DM51" s="75">
        <v>254559</v>
      </c>
      <c r="DN51" s="75">
        <v>67941</v>
      </c>
      <c r="DO51" s="77">
        <v>100614</v>
      </c>
      <c r="DP51" s="575">
        <f t="shared" si="76"/>
        <v>10425729</v>
      </c>
      <c r="DQ51" s="197">
        <f t="shared" si="77"/>
        <v>119646</v>
      </c>
      <c r="DR51" s="76">
        <v>52388</v>
      </c>
      <c r="DS51" s="75">
        <v>58321</v>
      </c>
      <c r="DT51" s="77">
        <v>8937</v>
      </c>
      <c r="DU51" s="197">
        <f t="shared" si="78"/>
        <v>68032</v>
      </c>
      <c r="DV51" s="78">
        <v>68032</v>
      </c>
    </row>
    <row r="52" spans="1:126" ht="11.25">
      <c r="A52" s="8" t="s">
        <v>86</v>
      </c>
      <c r="B52" s="111">
        <f t="shared" si="54"/>
        <v>142358</v>
      </c>
      <c r="C52" s="135">
        <v>81739</v>
      </c>
      <c r="D52" s="136">
        <v>60619</v>
      </c>
      <c r="E52" s="111">
        <f t="shared" si="55"/>
        <v>331107</v>
      </c>
      <c r="F52" s="135">
        <v>53711</v>
      </c>
      <c r="G52" s="83">
        <v>125127</v>
      </c>
      <c r="H52" s="83">
        <v>40047</v>
      </c>
      <c r="I52" s="83">
        <v>39968</v>
      </c>
      <c r="J52" s="136">
        <v>72254</v>
      </c>
      <c r="K52" s="111">
        <f t="shared" si="56"/>
        <v>146961</v>
      </c>
      <c r="L52" s="135">
        <v>44011</v>
      </c>
      <c r="M52" s="83">
        <v>19746</v>
      </c>
      <c r="N52" s="83">
        <v>24014</v>
      </c>
      <c r="O52" s="136">
        <v>59190</v>
      </c>
      <c r="P52" s="111">
        <f t="shared" si="57"/>
        <v>147727</v>
      </c>
      <c r="Q52" s="135">
        <v>60169</v>
      </c>
      <c r="R52" s="83">
        <v>54742</v>
      </c>
      <c r="S52" s="136">
        <v>32816</v>
      </c>
      <c r="T52" s="111">
        <f t="shared" si="58"/>
        <v>177219</v>
      </c>
      <c r="U52" s="135">
        <v>47294</v>
      </c>
      <c r="V52" s="83">
        <v>28741</v>
      </c>
      <c r="W52" s="83">
        <v>63806</v>
      </c>
      <c r="X52" s="136">
        <v>37378</v>
      </c>
      <c r="Y52" s="111">
        <f t="shared" si="59"/>
        <v>308990</v>
      </c>
      <c r="Z52" s="135">
        <v>66584</v>
      </c>
      <c r="AA52" s="83">
        <v>90973</v>
      </c>
      <c r="AB52" s="83">
        <v>78840</v>
      </c>
      <c r="AC52" s="136">
        <v>72593</v>
      </c>
      <c r="AD52" s="111">
        <f t="shared" si="60"/>
        <v>252983</v>
      </c>
      <c r="AE52" s="135">
        <v>34917</v>
      </c>
      <c r="AF52" s="83">
        <v>37029</v>
      </c>
      <c r="AG52" s="83">
        <v>30127</v>
      </c>
      <c r="AH52" s="83">
        <v>56138</v>
      </c>
      <c r="AI52" s="83">
        <v>37839</v>
      </c>
      <c r="AJ52" s="136">
        <v>56933</v>
      </c>
      <c r="AK52" s="111">
        <f t="shared" si="61"/>
        <v>118409</v>
      </c>
      <c r="AL52" s="135">
        <v>24793</v>
      </c>
      <c r="AM52" s="83">
        <v>28157</v>
      </c>
      <c r="AN52" s="83">
        <v>46214</v>
      </c>
      <c r="AO52" s="136">
        <v>19245</v>
      </c>
      <c r="AP52" s="111">
        <f t="shared" si="62"/>
        <v>30677</v>
      </c>
      <c r="AQ52" s="135">
        <v>14747</v>
      </c>
      <c r="AR52" s="136">
        <v>15930</v>
      </c>
      <c r="AS52" s="111">
        <f t="shared" si="63"/>
        <v>103037</v>
      </c>
      <c r="AT52" s="135">
        <v>41916</v>
      </c>
      <c r="AU52" s="83">
        <v>26882</v>
      </c>
      <c r="AV52" s="83">
        <v>22309</v>
      </c>
      <c r="AW52" s="136">
        <v>11930</v>
      </c>
      <c r="AX52" s="111">
        <f t="shared" si="64"/>
        <v>149766</v>
      </c>
      <c r="AY52" s="135">
        <v>44138</v>
      </c>
      <c r="AZ52" s="136">
        <v>105628</v>
      </c>
      <c r="BA52" s="111">
        <f t="shared" si="65"/>
        <v>742895</v>
      </c>
      <c r="BB52" s="135">
        <v>163455</v>
      </c>
      <c r="BC52" s="83">
        <v>72590</v>
      </c>
      <c r="BD52" s="83">
        <v>90417</v>
      </c>
      <c r="BE52" s="83">
        <v>73546</v>
      </c>
      <c r="BF52" s="83">
        <v>111756</v>
      </c>
      <c r="BG52" s="83">
        <v>78662</v>
      </c>
      <c r="BH52" s="83">
        <v>88378</v>
      </c>
      <c r="BI52" s="136">
        <v>64091</v>
      </c>
      <c r="BJ52" s="111">
        <f t="shared" si="66"/>
        <v>266295</v>
      </c>
      <c r="BK52" s="135">
        <v>41428</v>
      </c>
      <c r="BL52" s="83">
        <v>66620</v>
      </c>
      <c r="BM52" s="83">
        <v>96488</v>
      </c>
      <c r="BN52" s="83">
        <v>9027</v>
      </c>
      <c r="BO52" s="136">
        <v>52732</v>
      </c>
      <c r="BP52" s="111">
        <f t="shared" si="67"/>
        <v>95553</v>
      </c>
      <c r="BQ52" s="135">
        <v>32453</v>
      </c>
      <c r="BR52" s="83">
        <v>18893</v>
      </c>
      <c r="BS52" s="136">
        <v>44207</v>
      </c>
      <c r="BT52" s="111">
        <f t="shared" si="68"/>
        <v>201177</v>
      </c>
      <c r="BU52" s="135">
        <v>61994</v>
      </c>
      <c r="BV52" s="83">
        <v>18764</v>
      </c>
      <c r="BW52" s="83">
        <v>83133</v>
      </c>
      <c r="BX52" s="136">
        <v>37286</v>
      </c>
      <c r="BY52" s="111">
        <f t="shared" si="69"/>
        <v>294612</v>
      </c>
      <c r="BZ52" s="135">
        <v>18523</v>
      </c>
      <c r="CA52" s="83">
        <v>37150</v>
      </c>
      <c r="CB52" s="83">
        <v>91552</v>
      </c>
      <c r="CC52" s="83">
        <v>24547</v>
      </c>
      <c r="CD52" s="83">
        <v>23137</v>
      </c>
      <c r="CE52" s="83">
        <v>28596</v>
      </c>
      <c r="CF52" s="83">
        <v>45802</v>
      </c>
      <c r="CG52" s="136">
        <v>25305</v>
      </c>
      <c r="CH52" s="111">
        <f t="shared" si="70"/>
        <v>302621</v>
      </c>
      <c r="CI52" s="135">
        <v>185378</v>
      </c>
      <c r="CJ52" s="136">
        <v>117243</v>
      </c>
      <c r="CK52" s="111">
        <f t="shared" si="71"/>
        <v>319813</v>
      </c>
      <c r="CL52" s="135">
        <v>102035</v>
      </c>
      <c r="CM52" s="83">
        <v>68459</v>
      </c>
      <c r="CN52" s="83">
        <v>31362</v>
      </c>
      <c r="CO52" s="83">
        <v>54654</v>
      </c>
      <c r="CP52" s="136">
        <v>63303</v>
      </c>
      <c r="CQ52" s="111">
        <f t="shared" si="72"/>
        <v>147070</v>
      </c>
      <c r="CR52" s="135">
        <v>47125</v>
      </c>
      <c r="CS52" s="83">
        <v>51957</v>
      </c>
      <c r="CT52" s="136">
        <v>47988</v>
      </c>
      <c r="CU52" s="111">
        <f t="shared" si="73"/>
        <v>195144</v>
      </c>
      <c r="CV52" s="135">
        <v>40265</v>
      </c>
      <c r="CW52" s="83">
        <v>72849</v>
      </c>
      <c r="CX52" s="83">
        <v>39844</v>
      </c>
      <c r="CY52" s="136">
        <v>42186</v>
      </c>
      <c r="CZ52" s="111">
        <f t="shared" si="74"/>
        <v>495339</v>
      </c>
      <c r="DA52" s="135">
        <v>17359</v>
      </c>
      <c r="DB52" s="83">
        <v>13987</v>
      </c>
      <c r="DC52" s="83">
        <v>126764</v>
      </c>
      <c r="DD52" s="83">
        <v>174057</v>
      </c>
      <c r="DE52" s="83">
        <v>113042</v>
      </c>
      <c r="DF52" s="136">
        <v>50130</v>
      </c>
      <c r="DG52" s="111">
        <f t="shared" si="75"/>
        <v>503750</v>
      </c>
      <c r="DH52" s="135">
        <v>43665</v>
      </c>
      <c r="DI52" s="83">
        <v>34061</v>
      </c>
      <c r="DJ52" s="83">
        <v>44067</v>
      </c>
      <c r="DK52" s="83">
        <v>89520</v>
      </c>
      <c r="DL52" s="83">
        <v>74874</v>
      </c>
      <c r="DM52" s="83">
        <v>133744</v>
      </c>
      <c r="DN52" s="83">
        <v>35168</v>
      </c>
      <c r="DO52" s="136">
        <v>48651</v>
      </c>
      <c r="DP52" s="576">
        <f t="shared" si="76"/>
        <v>5473503</v>
      </c>
      <c r="DQ52" s="111">
        <f t="shared" si="77"/>
        <v>54779</v>
      </c>
      <c r="DR52" s="70">
        <v>24212</v>
      </c>
      <c r="DS52" s="83">
        <v>27055</v>
      </c>
      <c r="DT52" s="136">
        <v>3512</v>
      </c>
      <c r="DU52" s="111">
        <f t="shared" si="78"/>
        <v>26472</v>
      </c>
      <c r="DV52" s="137">
        <v>26472</v>
      </c>
    </row>
    <row r="53" spans="1:126" ht="11.25">
      <c r="A53" s="198" t="s">
        <v>87</v>
      </c>
      <c r="B53" s="477">
        <f t="shared" si="54"/>
        <v>80655</v>
      </c>
      <c r="C53" s="199">
        <v>46520</v>
      </c>
      <c r="D53" s="200">
        <v>34135</v>
      </c>
      <c r="E53" s="478">
        <f t="shared" si="55"/>
        <v>199707</v>
      </c>
      <c r="F53" s="199">
        <v>31950</v>
      </c>
      <c r="G53" s="201">
        <v>76232</v>
      </c>
      <c r="H53" s="201">
        <v>23848</v>
      </c>
      <c r="I53" s="201">
        <v>24388</v>
      </c>
      <c r="J53" s="200">
        <v>43289</v>
      </c>
      <c r="K53" s="478">
        <f t="shared" si="56"/>
        <v>87760</v>
      </c>
      <c r="L53" s="199">
        <v>26568</v>
      </c>
      <c r="M53" s="201">
        <v>11853</v>
      </c>
      <c r="N53" s="201">
        <v>14164</v>
      </c>
      <c r="O53" s="200">
        <v>35175</v>
      </c>
      <c r="P53" s="478">
        <f t="shared" si="57"/>
        <v>86633</v>
      </c>
      <c r="Q53" s="199">
        <v>35304</v>
      </c>
      <c r="R53" s="201">
        <v>31948</v>
      </c>
      <c r="S53" s="200">
        <v>19381</v>
      </c>
      <c r="T53" s="478">
        <f t="shared" si="58"/>
        <v>106791</v>
      </c>
      <c r="U53" s="199">
        <v>28754</v>
      </c>
      <c r="V53" s="201">
        <v>17023</v>
      </c>
      <c r="W53" s="201">
        <v>38186</v>
      </c>
      <c r="X53" s="200">
        <v>22828</v>
      </c>
      <c r="Y53" s="479">
        <f t="shared" si="59"/>
        <v>180803</v>
      </c>
      <c r="Z53" s="199">
        <v>38930</v>
      </c>
      <c r="AA53" s="201">
        <v>53405</v>
      </c>
      <c r="AB53" s="201">
        <v>46202</v>
      </c>
      <c r="AC53" s="200">
        <v>42266</v>
      </c>
      <c r="AD53" s="478">
        <f t="shared" si="60"/>
        <v>151927</v>
      </c>
      <c r="AE53" s="199">
        <v>20833</v>
      </c>
      <c r="AF53" s="201">
        <v>22364</v>
      </c>
      <c r="AG53" s="201">
        <v>18010</v>
      </c>
      <c r="AH53" s="201">
        <v>33790</v>
      </c>
      <c r="AI53" s="201">
        <v>22974</v>
      </c>
      <c r="AJ53" s="200">
        <v>33956</v>
      </c>
      <c r="AK53" s="478">
        <f t="shared" si="61"/>
        <v>69209</v>
      </c>
      <c r="AL53" s="199">
        <v>13987</v>
      </c>
      <c r="AM53" s="201">
        <v>16838</v>
      </c>
      <c r="AN53" s="201">
        <v>27100</v>
      </c>
      <c r="AO53" s="200">
        <v>11284</v>
      </c>
      <c r="AP53" s="187">
        <f t="shared" si="62"/>
        <v>17786</v>
      </c>
      <c r="AQ53" s="199">
        <v>8306</v>
      </c>
      <c r="AR53" s="200">
        <v>9480</v>
      </c>
      <c r="AS53" s="478">
        <f t="shared" si="63"/>
        <v>59989</v>
      </c>
      <c r="AT53" s="199">
        <v>23887</v>
      </c>
      <c r="AU53" s="201">
        <v>15961</v>
      </c>
      <c r="AV53" s="201">
        <v>13090</v>
      </c>
      <c r="AW53" s="200">
        <v>7051</v>
      </c>
      <c r="AX53" s="478">
        <f t="shared" si="64"/>
        <v>87311</v>
      </c>
      <c r="AY53" s="199">
        <v>25470</v>
      </c>
      <c r="AZ53" s="200">
        <v>61841</v>
      </c>
      <c r="BA53" s="478">
        <f t="shared" si="65"/>
        <v>439341</v>
      </c>
      <c r="BB53" s="199">
        <v>101869</v>
      </c>
      <c r="BC53" s="201">
        <v>42617</v>
      </c>
      <c r="BD53" s="201">
        <v>52159</v>
      </c>
      <c r="BE53" s="201">
        <v>41552</v>
      </c>
      <c r="BF53" s="201">
        <v>68236</v>
      </c>
      <c r="BG53" s="201">
        <v>44040</v>
      </c>
      <c r="BH53" s="201">
        <v>52178</v>
      </c>
      <c r="BI53" s="200">
        <v>36690</v>
      </c>
      <c r="BJ53" s="478">
        <f t="shared" si="66"/>
        <v>157213</v>
      </c>
      <c r="BK53" s="199">
        <v>24745</v>
      </c>
      <c r="BL53" s="201">
        <v>38922</v>
      </c>
      <c r="BM53" s="201">
        <v>56784</v>
      </c>
      <c r="BN53" s="201">
        <v>5618</v>
      </c>
      <c r="BO53" s="200">
        <v>31144</v>
      </c>
      <c r="BP53" s="478">
        <f t="shared" si="67"/>
        <v>58133</v>
      </c>
      <c r="BQ53" s="199">
        <v>19935</v>
      </c>
      <c r="BR53" s="201">
        <v>11563</v>
      </c>
      <c r="BS53" s="200">
        <v>26635</v>
      </c>
      <c r="BT53" s="478">
        <f t="shared" si="68"/>
        <v>113160</v>
      </c>
      <c r="BU53" s="199">
        <v>35490</v>
      </c>
      <c r="BV53" s="201">
        <v>10954</v>
      </c>
      <c r="BW53" s="201">
        <v>45191</v>
      </c>
      <c r="BX53" s="200">
        <v>21525</v>
      </c>
      <c r="BY53" s="478">
        <f t="shared" si="69"/>
        <v>177126</v>
      </c>
      <c r="BZ53" s="199">
        <v>11116</v>
      </c>
      <c r="CA53" s="201">
        <v>22381</v>
      </c>
      <c r="CB53" s="201">
        <v>54447</v>
      </c>
      <c r="CC53" s="201">
        <v>14780</v>
      </c>
      <c r="CD53" s="201">
        <v>13959</v>
      </c>
      <c r="CE53" s="201">
        <v>17161</v>
      </c>
      <c r="CF53" s="201">
        <v>28013</v>
      </c>
      <c r="CG53" s="200">
        <v>15269</v>
      </c>
      <c r="CH53" s="478">
        <f t="shared" si="70"/>
        <v>170221</v>
      </c>
      <c r="CI53" s="199">
        <v>103937</v>
      </c>
      <c r="CJ53" s="200">
        <v>66284</v>
      </c>
      <c r="CK53" s="478">
        <f t="shared" si="71"/>
        <v>189956</v>
      </c>
      <c r="CL53" s="199">
        <v>60360</v>
      </c>
      <c r="CM53" s="201">
        <v>41403</v>
      </c>
      <c r="CN53" s="201">
        <v>18961</v>
      </c>
      <c r="CO53" s="201">
        <v>32274</v>
      </c>
      <c r="CP53" s="200">
        <v>36958</v>
      </c>
      <c r="CQ53" s="478">
        <f t="shared" si="72"/>
        <v>84719</v>
      </c>
      <c r="CR53" s="199">
        <v>27120</v>
      </c>
      <c r="CS53" s="201">
        <v>29670</v>
      </c>
      <c r="CT53" s="200">
        <v>27929</v>
      </c>
      <c r="CU53" s="478">
        <f t="shared" si="73"/>
        <v>117213</v>
      </c>
      <c r="CV53" s="199">
        <v>24084</v>
      </c>
      <c r="CW53" s="201">
        <v>43790</v>
      </c>
      <c r="CX53" s="201">
        <v>23908</v>
      </c>
      <c r="CY53" s="200">
        <v>25431</v>
      </c>
      <c r="CZ53" s="478">
        <f t="shared" si="74"/>
        <v>294734</v>
      </c>
      <c r="DA53" s="199">
        <v>10313</v>
      </c>
      <c r="DB53" s="201">
        <v>8437</v>
      </c>
      <c r="DC53" s="201">
        <v>77917</v>
      </c>
      <c r="DD53" s="201">
        <v>102192</v>
      </c>
      <c r="DE53" s="201">
        <v>66366</v>
      </c>
      <c r="DF53" s="200">
        <v>29509</v>
      </c>
      <c r="DG53" s="478">
        <f t="shared" si="75"/>
        <v>296120</v>
      </c>
      <c r="DH53" s="199">
        <v>26051</v>
      </c>
      <c r="DI53" s="201">
        <v>20654</v>
      </c>
      <c r="DJ53" s="201">
        <v>26174</v>
      </c>
      <c r="DK53" s="201">
        <v>51876</v>
      </c>
      <c r="DL53" s="201">
        <v>44204</v>
      </c>
      <c r="DM53" s="201">
        <v>78200</v>
      </c>
      <c r="DN53" s="201">
        <v>20726</v>
      </c>
      <c r="DO53" s="200">
        <v>28235</v>
      </c>
      <c r="DP53" s="607">
        <f t="shared" si="76"/>
        <v>3226507</v>
      </c>
      <c r="DQ53" s="187">
        <f t="shared" si="77"/>
        <v>32539</v>
      </c>
      <c r="DR53" s="99">
        <v>14548</v>
      </c>
      <c r="DS53" s="100">
        <v>16050</v>
      </c>
      <c r="DT53" s="101">
        <v>1941</v>
      </c>
      <c r="DU53" s="187">
        <f t="shared" si="78"/>
        <v>14382</v>
      </c>
      <c r="DV53" s="102">
        <v>14382</v>
      </c>
    </row>
    <row r="54" ht="11.25">
      <c r="A54" s="3"/>
    </row>
    <row r="55" spans="1:3" ht="18" customHeight="1">
      <c r="A55" s="37" t="s">
        <v>73</v>
      </c>
      <c r="B55" s="103"/>
      <c r="C55" s="55"/>
    </row>
    <row r="56" spans="1:2" ht="10.5" customHeight="1">
      <c r="A56" s="29" t="s">
        <v>368</v>
      </c>
      <c r="B56" s="103"/>
    </row>
    <row r="57" spans="1:126" s="15" customFormat="1" ht="23.25" customHeight="1">
      <c r="A57" s="572"/>
      <c r="B57" s="571" t="s">
        <v>147</v>
      </c>
      <c r="C57" s="617" t="s">
        <v>148</v>
      </c>
      <c r="D57" s="618" t="s">
        <v>149</v>
      </c>
      <c r="E57" s="571" t="s">
        <v>150</v>
      </c>
      <c r="F57" s="617" t="s">
        <v>151</v>
      </c>
      <c r="G57" s="619" t="s">
        <v>152</v>
      </c>
      <c r="H57" s="619" t="s">
        <v>153</v>
      </c>
      <c r="I57" s="619" t="s">
        <v>154</v>
      </c>
      <c r="J57" s="618" t="s">
        <v>155</v>
      </c>
      <c r="K57" s="571" t="s">
        <v>156</v>
      </c>
      <c r="L57" s="617" t="s">
        <v>157</v>
      </c>
      <c r="M57" s="619" t="s">
        <v>158</v>
      </c>
      <c r="N57" s="619" t="s">
        <v>159</v>
      </c>
      <c r="O57" s="618" t="s">
        <v>160</v>
      </c>
      <c r="P57" s="571" t="s">
        <v>161</v>
      </c>
      <c r="Q57" s="617" t="s">
        <v>162</v>
      </c>
      <c r="R57" s="619" t="s">
        <v>163</v>
      </c>
      <c r="S57" s="618" t="s">
        <v>164</v>
      </c>
      <c r="T57" s="571" t="s">
        <v>165</v>
      </c>
      <c r="U57" s="617" t="s">
        <v>166</v>
      </c>
      <c r="V57" s="619" t="s">
        <v>167</v>
      </c>
      <c r="W57" s="619" t="s">
        <v>168</v>
      </c>
      <c r="X57" s="618" t="s">
        <v>169</v>
      </c>
      <c r="Y57" s="571" t="s">
        <v>170</v>
      </c>
      <c r="Z57" s="617" t="s">
        <v>171</v>
      </c>
      <c r="AA57" s="619" t="s">
        <v>172</v>
      </c>
      <c r="AB57" s="619" t="s">
        <v>173</v>
      </c>
      <c r="AC57" s="618" t="s">
        <v>174</v>
      </c>
      <c r="AD57" s="571" t="s">
        <v>175</v>
      </c>
      <c r="AE57" s="617" t="s">
        <v>176</v>
      </c>
      <c r="AF57" s="619" t="s">
        <v>177</v>
      </c>
      <c r="AG57" s="619" t="s">
        <v>178</v>
      </c>
      <c r="AH57" s="619" t="s">
        <v>179</v>
      </c>
      <c r="AI57" s="619" t="s">
        <v>180</v>
      </c>
      <c r="AJ57" s="618" t="s">
        <v>181</v>
      </c>
      <c r="AK57" s="571" t="s">
        <v>182</v>
      </c>
      <c r="AL57" s="617" t="s">
        <v>183</v>
      </c>
      <c r="AM57" s="619" t="s">
        <v>184</v>
      </c>
      <c r="AN57" s="619" t="s">
        <v>185</v>
      </c>
      <c r="AO57" s="618" t="s">
        <v>186</v>
      </c>
      <c r="AP57" s="571" t="s">
        <v>187</v>
      </c>
      <c r="AQ57" s="617" t="s">
        <v>188</v>
      </c>
      <c r="AR57" s="618" t="s">
        <v>189</v>
      </c>
      <c r="AS57" s="571" t="s">
        <v>190</v>
      </c>
      <c r="AT57" s="617" t="s">
        <v>191</v>
      </c>
      <c r="AU57" s="619" t="s">
        <v>192</v>
      </c>
      <c r="AV57" s="619" t="s">
        <v>193</v>
      </c>
      <c r="AW57" s="618" t="s">
        <v>194</v>
      </c>
      <c r="AX57" s="571" t="s">
        <v>195</v>
      </c>
      <c r="AY57" s="617" t="s">
        <v>196</v>
      </c>
      <c r="AZ57" s="618" t="s">
        <v>197</v>
      </c>
      <c r="BA57" s="571" t="s">
        <v>198</v>
      </c>
      <c r="BB57" s="617" t="s">
        <v>199</v>
      </c>
      <c r="BC57" s="619" t="s">
        <v>200</v>
      </c>
      <c r="BD57" s="619" t="s">
        <v>201</v>
      </c>
      <c r="BE57" s="619" t="s">
        <v>202</v>
      </c>
      <c r="BF57" s="619" t="s">
        <v>203</v>
      </c>
      <c r="BG57" s="619" t="s">
        <v>204</v>
      </c>
      <c r="BH57" s="619" t="s">
        <v>205</v>
      </c>
      <c r="BI57" s="618" t="s">
        <v>206</v>
      </c>
      <c r="BJ57" s="571" t="s">
        <v>207</v>
      </c>
      <c r="BK57" s="617" t="s">
        <v>208</v>
      </c>
      <c r="BL57" s="619" t="s">
        <v>209</v>
      </c>
      <c r="BM57" s="619" t="s">
        <v>210</v>
      </c>
      <c r="BN57" s="619" t="s">
        <v>211</v>
      </c>
      <c r="BO57" s="618" t="s">
        <v>212</v>
      </c>
      <c r="BP57" s="571" t="s">
        <v>213</v>
      </c>
      <c r="BQ57" s="617" t="s">
        <v>214</v>
      </c>
      <c r="BR57" s="619" t="s">
        <v>215</v>
      </c>
      <c r="BS57" s="618" t="s">
        <v>216</v>
      </c>
      <c r="BT57" s="571" t="s">
        <v>217</v>
      </c>
      <c r="BU57" s="617" t="s">
        <v>218</v>
      </c>
      <c r="BV57" s="619" t="s">
        <v>219</v>
      </c>
      <c r="BW57" s="619" t="s">
        <v>220</v>
      </c>
      <c r="BX57" s="618" t="s">
        <v>221</v>
      </c>
      <c r="BY57" s="571" t="s">
        <v>222</v>
      </c>
      <c r="BZ57" s="617" t="s">
        <v>223</v>
      </c>
      <c r="CA57" s="619" t="s">
        <v>224</v>
      </c>
      <c r="CB57" s="619" t="s">
        <v>225</v>
      </c>
      <c r="CC57" s="619" t="s">
        <v>226</v>
      </c>
      <c r="CD57" s="619" t="s">
        <v>227</v>
      </c>
      <c r="CE57" s="619" t="s">
        <v>228</v>
      </c>
      <c r="CF57" s="619" t="s">
        <v>229</v>
      </c>
      <c r="CG57" s="618" t="s">
        <v>230</v>
      </c>
      <c r="CH57" s="571" t="s">
        <v>231</v>
      </c>
      <c r="CI57" s="617" t="s">
        <v>232</v>
      </c>
      <c r="CJ57" s="618" t="s">
        <v>233</v>
      </c>
      <c r="CK57" s="571" t="s">
        <v>234</v>
      </c>
      <c r="CL57" s="617" t="s">
        <v>235</v>
      </c>
      <c r="CM57" s="619" t="s">
        <v>236</v>
      </c>
      <c r="CN57" s="619" t="s">
        <v>237</v>
      </c>
      <c r="CO57" s="619" t="s">
        <v>238</v>
      </c>
      <c r="CP57" s="618" t="s">
        <v>239</v>
      </c>
      <c r="CQ57" s="571" t="s">
        <v>240</v>
      </c>
      <c r="CR57" s="617" t="s">
        <v>241</v>
      </c>
      <c r="CS57" s="619" t="s">
        <v>242</v>
      </c>
      <c r="CT57" s="618" t="s">
        <v>243</v>
      </c>
      <c r="CU57" s="571" t="s">
        <v>244</v>
      </c>
      <c r="CV57" s="617" t="s">
        <v>245</v>
      </c>
      <c r="CW57" s="619" t="s">
        <v>246</v>
      </c>
      <c r="CX57" s="619" t="s">
        <v>247</v>
      </c>
      <c r="CY57" s="618" t="s">
        <v>248</v>
      </c>
      <c r="CZ57" s="571" t="s">
        <v>249</v>
      </c>
      <c r="DA57" s="617" t="s">
        <v>250</v>
      </c>
      <c r="DB57" s="619" t="s">
        <v>251</v>
      </c>
      <c r="DC57" s="619" t="s">
        <v>252</v>
      </c>
      <c r="DD57" s="619" t="s">
        <v>253</v>
      </c>
      <c r="DE57" s="619" t="s">
        <v>254</v>
      </c>
      <c r="DF57" s="618" t="s">
        <v>255</v>
      </c>
      <c r="DG57" s="571" t="s">
        <v>47</v>
      </c>
      <c r="DH57" s="617" t="s">
        <v>48</v>
      </c>
      <c r="DI57" s="619" t="s">
        <v>49</v>
      </c>
      <c r="DJ57" s="619" t="s">
        <v>50</v>
      </c>
      <c r="DK57" s="619" t="s">
        <v>51</v>
      </c>
      <c r="DL57" s="619" t="s">
        <v>52</v>
      </c>
      <c r="DM57" s="619" t="s">
        <v>53</v>
      </c>
      <c r="DN57" s="619" t="s">
        <v>54</v>
      </c>
      <c r="DO57" s="618" t="s">
        <v>55</v>
      </c>
      <c r="DP57" s="574" t="s">
        <v>361</v>
      </c>
      <c r="DQ57" s="571" t="s">
        <v>256</v>
      </c>
      <c r="DR57" s="617" t="s">
        <v>257</v>
      </c>
      <c r="DS57" s="619" t="s">
        <v>258</v>
      </c>
      <c r="DT57" s="618" t="s">
        <v>259</v>
      </c>
      <c r="DU57" s="571" t="s">
        <v>260</v>
      </c>
      <c r="DV57" s="573" t="s">
        <v>261</v>
      </c>
    </row>
    <row r="58" spans="1:126" ht="11.25">
      <c r="A58" s="141" t="s">
        <v>126</v>
      </c>
      <c r="B58" s="208">
        <f>SUM(C58:D58)</f>
        <v>7</v>
      </c>
      <c r="C58" s="176">
        <v>2</v>
      </c>
      <c r="D58" s="177">
        <v>5</v>
      </c>
      <c r="E58" s="208">
        <f>SUM(F58:J58)</f>
        <v>21</v>
      </c>
      <c r="F58" s="76">
        <v>2</v>
      </c>
      <c r="G58" s="75">
        <v>14</v>
      </c>
      <c r="H58" s="75">
        <v>1</v>
      </c>
      <c r="I58" s="75">
        <v>1</v>
      </c>
      <c r="J58" s="77">
        <v>3</v>
      </c>
      <c r="K58" s="208">
        <f>SUM(L58:O58)</f>
        <v>7</v>
      </c>
      <c r="L58" s="76">
        <v>3</v>
      </c>
      <c r="M58" s="75">
        <v>1</v>
      </c>
      <c r="N58" s="75">
        <v>1</v>
      </c>
      <c r="O58" s="77">
        <v>2</v>
      </c>
      <c r="P58" s="197">
        <f>SUM(Q58:S58)</f>
        <v>13</v>
      </c>
      <c r="Q58" s="76">
        <v>5</v>
      </c>
      <c r="R58" s="75">
        <v>3</v>
      </c>
      <c r="S58" s="77">
        <v>5</v>
      </c>
      <c r="T58" s="197">
        <f>SUM(U58:X58)</f>
        <v>12</v>
      </c>
      <c r="U58" s="76">
        <v>1</v>
      </c>
      <c r="V58" s="75">
        <v>2</v>
      </c>
      <c r="W58" s="75">
        <v>4</v>
      </c>
      <c r="X58" s="77">
        <v>5</v>
      </c>
      <c r="Y58" s="197">
        <f>SUM(Z58:AC58)</f>
        <v>14</v>
      </c>
      <c r="Z58" s="76">
        <v>3</v>
      </c>
      <c r="AA58" s="75">
        <v>4</v>
      </c>
      <c r="AB58" s="75">
        <v>4</v>
      </c>
      <c r="AC58" s="77">
        <v>3</v>
      </c>
      <c r="AD58" s="197">
        <f>SUM(AE58:AJ58)</f>
        <v>16</v>
      </c>
      <c r="AE58" s="76">
        <v>2</v>
      </c>
      <c r="AF58" s="75">
        <v>4</v>
      </c>
      <c r="AG58" s="75">
        <v>1</v>
      </c>
      <c r="AH58" s="75">
        <v>2</v>
      </c>
      <c r="AI58" s="75">
        <v>3</v>
      </c>
      <c r="AJ58" s="77">
        <v>4</v>
      </c>
      <c r="AK58" s="197">
        <f>SUM(AL58:AO58)</f>
        <v>18</v>
      </c>
      <c r="AL58" s="76">
        <v>6</v>
      </c>
      <c r="AM58" s="75">
        <v>3</v>
      </c>
      <c r="AN58" s="75">
        <v>5</v>
      </c>
      <c r="AO58" s="77">
        <v>4</v>
      </c>
      <c r="AP58" s="197">
        <f>SUM(AQ58:AR58)</f>
        <v>2</v>
      </c>
      <c r="AQ58" s="76">
        <v>1</v>
      </c>
      <c r="AR58" s="77">
        <v>1</v>
      </c>
      <c r="AS58" s="197">
        <f>SUM(AT58:AW58)</f>
        <v>14</v>
      </c>
      <c r="AT58" s="76">
        <v>3</v>
      </c>
      <c r="AU58" s="75">
        <v>4</v>
      </c>
      <c r="AV58" s="75">
        <v>6</v>
      </c>
      <c r="AW58" s="77">
        <v>1</v>
      </c>
      <c r="AX58" s="197">
        <f>SUM(AY58:AZ58)</f>
        <v>16</v>
      </c>
      <c r="AY58" s="176">
        <v>7</v>
      </c>
      <c r="AZ58" s="177">
        <v>9</v>
      </c>
      <c r="BA58" s="197">
        <f>SUM(BB58:BI58)</f>
        <v>115</v>
      </c>
      <c r="BB58" s="76">
        <v>1</v>
      </c>
      <c r="BC58" s="75">
        <v>11</v>
      </c>
      <c r="BD58" s="75">
        <v>15</v>
      </c>
      <c r="BE58" s="75">
        <v>13</v>
      </c>
      <c r="BF58" s="75">
        <v>13</v>
      </c>
      <c r="BG58" s="75">
        <v>33</v>
      </c>
      <c r="BH58" s="75">
        <v>16</v>
      </c>
      <c r="BI58" s="77">
        <v>13</v>
      </c>
      <c r="BJ58" s="197">
        <f>SUM(BK58:BO58)</f>
        <v>18</v>
      </c>
      <c r="BK58" s="76">
        <v>2</v>
      </c>
      <c r="BL58" s="75">
        <v>6</v>
      </c>
      <c r="BM58" s="75">
        <v>7</v>
      </c>
      <c r="BN58" s="75">
        <v>1</v>
      </c>
      <c r="BO58" s="77">
        <v>2</v>
      </c>
      <c r="BP58" s="197">
        <f>SUM(BQ58:BS58)</f>
        <v>2</v>
      </c>
      <c r="BQ58" s="76">
        <v>1</v>
      </c>
      <c r="BR58" s="75">
        <v>0</v>
      </c>
      <c r="BS58" s="77">
        <v>1</v>
      </c>
      <c r="BT58" s="197">
        <f>SUM(BU58:BX58)</f>
        <v>22</v>
      </c>
      <c r="BU58" s="76">
        <v>4</v>
      </c>
      <c r="BV58" s="75">
        <v>2</v>
      </c>
      <c r="BW58" s="75">
        <v>13</v>
      </c>
      <c r="BX58" s="77">
        <v>3</v>
      </c>
      <c r="BY58" s="197">
        <f>SUM(BZ58:CG58)</f>
        <v>10</v>
      </c>
      <c r="BZ58" s="76">
        <v>0</v>
      </c>
      <c r="CA58" s="75">
        <v>0</v>
      </c>
      <c r="CB58" s="75">
        <v>1</v>
      </c>
      <c r="CC58" s="75">
        <v>0</v>
      </c>
      <c r="CD58" s="75">
        <v>1</v>
      </c>
      <c r="CE58" s="75">
        <v>2</v>
      </c>
      <c r="CF58" s="75">
        <v>5</v>
      </c>
      <c r="CG58" s="77">
        <v>1</v>
      </c>
      <c r="CH58" s="197">
        <f>SUM(CI58:CJ58)</f>
        <v>39</v>
      </c>
      <c r="CI58" s="76">
        <v>31</v>
      </c>
      <c r="CJ58" s="77">
        <v>8</v>
      </c>
      <c r="CK58" s="197">
        <f>SUM(CL58:CP58)</f>
        <v>9</v>
      </c>
      <c r="CL58" s="76">
        <v>2</v>
      </c>
      <c r="CM58" s="75">
        <v>3</v>
      </c>
      <c r="CN58" s="75">
        <v>1</v>
      </c>
      <c r="CO58" s="75">
        <v>1</v>
      </c>
      <c r="CP58" s="77">
        <v>2</v>
      </c>
      <c r="CQ58" s="197">
        <f>SUM(CR58:CT58)</f>
        <v>15</v>
      </c>
      <c r="CR58" s="76">
        <v>7</v>
      </c>
      <c r="CS58" s="75">
        <v>5</v>
      </c>
      <c r="CT58" s="77">
        <v>3</v>
      </c>
      <c r="CU58" s="197">
        <f>SUM(CV58:CY58)</f>
        <v>8</v>
      </c>
      <c r="CV58" s="76">
        <v>2</v>
      </c>
      <c r="CW58" s="75">
        <v>3</v>
      </c>
      <c r="CX58" s="75">
        <v>1</v>
      </c>
      <c r="CY58" s="77">
        <v>2</v>
      </c>
      <c r="CZ58" s="197">
        <f>SUM(DA58:DF58)</f>
        <v>47</v>
      </c>
      <c r="DA58" s="76">
        <v>2</v>
      </c>
      <c r="DB58" s="75">
        <v>1</v>
      </c>
      <c r="DC58" s="75">
        <v>12</v>
      </c>
      <c r="DD58" s="75">
        <v>15</v>
      </c>
      <c r="DE58" s="75">
        <v>9</v>
      </c>
      <c r="DF58" s="77">
        <v>8</v>
      </c>
      <c r="DG58" s="197">
        <f>SUM(DH58:DO58)</f>
        <v>36</v>
      </c>
      <c r="DH58" s="76">
        <v>7</v>
      </c>
      <c r="DI58" s="75">
        <v>5</v>
      </c>
      <c r="DJ58" s="75">
        <v>8</v>
      </c>
      <c r="DK58" s="75">
        <v>5</v>
      </c>
      <c r="DL58" s="75">
        <v>3</v>
      </c>
      <c r="DM58" s="75">
        <v>3</v>
      </c>
      <c r="DN58" s="75">
        <v>2</v>
      </c>
      <c r="DO58" s="77">
        <v>3</v>
      </c>
      <c r="DP58" s="575">
        <f>B58+E58+K58+P58+T58+Y58+AD58+AK58+AP58+AS58+AX58+BA58+BJ58+BP58+BT58+BY58+CH58+CK58+CQ58+CU58+CZ58+DG58</f>
        <v>461</v>
      </c>
      <c r="DQ58" s="197">
        <f>SUM(DR58:DT58)</f>
        <v>15</v>
      </c>
      <c r="DR58" s="76">
        <v>8</v>
      </c>
      <c r="DS58" s="75">
        <v>2</v>
      </c>
      <c r="DT58" s="77">
        <v>5</v>
      </c>
      <c r="DU58" s="208">
        <f>SUM(DV58:DV58)</f>
        <v>15</v>
      </c>
      <c r="DV58" s="188">
        <v>15</v>
      </c>
    </row>
    <row r="59" spans="1:126" ht="11.25">
      <c r="A59" s="8" t="s">
        <v>127</v>
      </c>
      <c r="B59" s="111">
        <f>SUM(C59:D59)</f>
        <v>19</v>
      </c>
      <c r="C59" s="178">
        <v>10</v>
      </c>
      <c r="D59" s="85">
        <v>9</v>
      </c>
      <c r="E59" s="111">
        <f>SUM(F59:J59)</f>
        <v>24</v>
      </c>
      <c r="F59" s="178">
        <v>1</v>
      </c>
      <c r="G59" s="17">
        <v>13</v>
      </c>
      <c r="H59" s="17">
        <v>2</v>
      </c>
      <c r="I59" s="167">
        <v>2</v>
      </c>
      <c r="J59" s="18">
        <v>6</v>
      </c>
      <c r="K59" s="111">
        <f>SUM(L59:O59)</f>
        <v>17</v>
      </c>
      <c r="L59" s="178">
        <v>8</v>
      </c>
      <c r="M59" s="17">
        <v>0</v>
      </c>
      <c r="N59" s="17">
        <v>1</v>
      </c>
      <c r="O59" s="18">
        <v>8</v>
      </c>
      <c r="P59" s="111">
        <f>SUM(Q59:S59)</f>
        <v>12</v>
      </c>
      <c r="Q59" s="178">
        <v>4</v>
      </c>
      <c r="R59" s="17">
        <v>3</v>
      </c>
      <c r="S59" s="18">
        <v>5</v>
      </c>
      <c r="T59" s="111">
        <f>SUM(U59:X59)</f>
        <v>22</v>
      </c>
      <c r="U59" s="178">
        <v>5</v>
      </c>
      <c r="V59" s="17">
        <v>4</v>
      </c>
      <c r="W59" s="17">
        <v>6</v>
      </c>
      <c r="X59" s="18">
        <v>7</v>
      </c>
      <c r="Y59" s="111">
        <f>SUM(Z59:AC59)</f>
        <v>20</v>
      </c>
      <c r="Z59" s="178">
        <v>3</v>
      </c>
      <c r="AA59" s="17">
        <v>4</v>
      </c>
      <c r="AB59" s="17">
        <v>7</v>
      </c>
      <c r="AC59" s="18">
        <v>6</v>
      </c>
      <c r="AD59" s="111">
        <f>SUM(AE59:AJ59)</f>
        <v>30</v>
      </c>
      <c r="AE59" s="178">
        <v>4</v>
      </c>
      <c r="AF59" s="17">
        <v>10</v>
      </c>
      <c r="AG59" s="17">
        <v>3</v>
      </c>
      <c r="AH59" s="17">
        <v>5</v>
      </c>
      <c r="AI59" s="17">
        <v>3</v>
      </c>
      <c r="AJ59" s="18">
        <v>5</v>
      </c>
      <c r="AK59" s="111">
        <f>SUM(AL59:AO59)</f>
        <v>31</v>
      </c>
      <c r="AL59" s="178">
        <v>8</v>
      </c>
      <c r="AM59" s="17">
        <v>8</v>
      </c>
      <c r="AN59" s="17">
        <v>13</v>
      </c>
      <c r="AO59" s="86">
        <v>2</v>
      </c>
      <c r="AP59" s="111">
        <f>SUM(AQ59:AR59)</f>
        <v>5</v>
      </c>
      <c r="AQ59" s="178">
        <v>4</v>
      </c>
      <c r="AR59" s="18">
        <v>1</v>
      </c>
      <c r="AS59" s="111">
        <f>SUM(AT59:AW59)</f>
        <v>23</v>
      </c>
      <c r="AT59" s="178">
        <v>13</v>
      </c>
      <c r="AU59" s="17">
        <v>3</v>
      </c>
      <c r="AV59" s="17">
        <v>4</v>
      </c>
      <c r="AW59" s="18">
        <v>3</v>
      </c>
      <c r="AX59" s="111">
        <f>SUM(AY59:AZ59)</f>
        <v>25</v>
      </c>
      <c r="AY59" s="178">
        <v>5</v>
      </c>
      <c r="AZ59" s="18">
        <v>20</v>
      </c>
      <c r="BA59" s="111">
        <f>SUM(BB59:BI59)</f>
        <v>158</v>
      </c>
      <c r="BB59" s="178">
        <v>9</v>
      </c>
      <c r="BC59" s="17">
        <v>9</v>
      </c>
      <c r="BD59" s="17">
        <v>16</v>
      </c>
      <c r="BE59" s="17">
        <v>26</v>
      </c>
      <c r="BF59" s="17">
        <v>17</v>
      </c>
      <c r="BG59" s="17">
        <v>36</v>
      </c>
      <c r="BH59" s="17">
        <v>23</v>
      </c>
      <c r="BI59" s="18">
        <v>22</v>
      </c>
      <c r="BJ59" s="111">
        <f>SUM(BK59:BO59)</f>
        <v>28</v>
      </c>
      <c r="BK59" s="178">
        <v>3</v>
      </c>
      <c r="BL59" s="17">
        <v>10</v>
      </c>
      <c r="BM59" s="17">
        <v>13</v>
      </c>
      <c r="BN59" s="17">
        <v>0</v>
      </c>
      <c r="BO59" s="18">
        <v>2</v>
      </c>
      <c r="BP59" s="111">
        <f>SUM(BQ59:BS59)</f>
        <v>3</v>
      </c>
      <c r="BQ59" s="178">
        <v>0</v>
      </c>
      <c r="BR59" s="17">
        <v>0</v>
      </c>
      <c r="BS59" s="18">
        <v>3</v>
      </c>
      <c r="BT59" s="111">
        <f>SUM(BU59:BX59)</f>
        <v>38</v>
      </c>
      <c r="BU59" s="178">
        <v>9</v>
      </c>
      <c r="BV59" s="17">
        <v>2</v>
      </c>
      <c r="BW59" s="17">
        <v>22</v>
      </c>
      <c r="BX59" s="18">
        <v>5</v>
      </c>
      <c r="BY59" s="111">
        <f>SUM(BZ59:CG59)</f>
        <v>14</v>
      </c>
      <c r="BZ59" s="196">
        <v>0</v>
      </c>
      <c r="CA59" s="87">
        <v>1</v>
      </c>
      <c r="CB59" s="87">
        <v>5</v>
      </c>
      <c r="CC59" s="87">
        <v>0</v>
      </c>
      <c r="CD59" s="87">
        <v>0</v>
      </c>
      <c r="CE59" s="87">
        <v>2</v>
      </c>
      <c r="CF59" s="87">
        <v>6</v>
      </c>
      <c r="CG59" s="85">
        <v>0</v>
      </c>
      <c r="CH59" s="111">
        <f>SUM(CI59:CJ59)</f>
        <v>73</v>
      </c>
      <c r="CI59" s="178">
        <v>49</v>
      </c>
      <c r="CJ59" s="18">
        <v>24</v>
      </c>
      <c r="CK59" s="111">
        <f>SUM(CL59:CP59)</f>
        <v>29</v>
      </c>
      <c r="CL59" s="178">
        <v>10</v>
      </c>
      <c r="CM59" s="17">
        <v>10</v>
      </c>
      <c r="CN59" s="17">
        <v>3</v>
      </c>
      <c r="CO59" s="17">
        <v>5</v>
      </c>
      <c r="CP59" s="18">
        <v>1</v>
      </c>
      <c r="CQ59" s="111">
        <f>SUM(CR59:CT59)</f>
        <v>21</v>
      </c>
      <c r="CR59" s="178">
        <v>8</v>
      </c>
      <c r="CS59" s="17">
        <v>8</v>
      </c>
      <c r="CT59" s="18">
        <v>5</v>
      </c>
      <c r="CU59" s="111">
        <f>SUM(CV59:CY59)</f>
        <v>14</v>
      </c>
      <c r="CV59" s="178">
        <v>5</v>
      </c>
      <c r="CW59" s="17">
        <v>5</v>
      </c>
      <c r="CX59" s="17">
        <v>1</v>
      </c>
      <c r="CY59" s="18">
        <v>3</v>
      </c>
      <c r="CZ59" s="111">
        <f>SUM(DA59:DF59)</f>
        <v>48</v>
      </c>
      <c r="DA59" s="178">
        <v>1</v>
      </c>
      <c r="DB59" s="17">
        <v>0</v>
      </c>
      <c r="DC59" s="17">
        <v>5</v>
      </c>
      <c r="DD59" s="17">
        <v>29</v>
      </c>
      <c r="DE59" s="17">
        <v>7</v>
      </c>
      <c r="DF59" s="18">
        <v>6</v>
      </c>
      <c r="DG59" s="111">
        <f>SUM(DH59:DO59)</f>
        <v>64</v>
      </c>
      <c r="DH59" s="178">
        <v>2</v>
      </c>
      <c r="DI59" s="17">
        <v>2</v>
      </c>
      <c r="DJ59" s="17">
        <v>6</v>
      </c>
      <c r="DK59" s="17">
        <v>12</v>
      </c>
      <c r="DL59" s="17">
        <v>8</v>
      </c>
      <c r="DM59" s="17">
        <v>30</v>
      </c>
      <c r="DN59" s="17">
        <v>2</v>
      </c>
      <c r="DO59" s="18">
        <v>2</v>
      </c>
      <c r="DP59" s="576">
        <f>B59+E59+K59+P59+T59+Y59+AD59+AK59+AP59+AS59+AX59+BA59+BJ59+BP59+BT59+BY59+CH59+CK59+CQ59+CU59+CZ59+DG59</f>
        <v>718</v>
      </c>
      <c r="DQ59" s="111">
        <f>SUM(DR59:DT59)</f>
        <v>18</v>
      </c>
      <c r="DR59" s="178">
        <v>8</v>
      </c>
      <c r="DS59" s="17">
        <v>6</v>
      </c>
      <c r="DT59" s="18">
        <v>4</v>
      </c>
      <c r="DU59" s="111">
        <f>SUM(DV59:DV59)</f>
        <v>15</v>
      </c>
      <c r="DV59" s="88">
        <v>15</v>
      </c>
    </row>
    <row r="60" spans="1:126" ht="11.25">
      <c r="A60" s="141" t="s">
        <v>297</v>
      </c>
      <c r="B60" s="197">
        <f>SUM(C60:D60)</f>
        <v>188848.0933651</v>
      </c>
      <c r="C60" s="76">
        <v>123173.09336510001</v>
      </c>
      <c r="D60" s="77">
        <v>65675</v>
      </c>
      <c r="E60" s="197">
        <f>SUM(F60:J60)</f>
        <v>241221.80908442003</v>
      </c>
      <c r="F60" s="76">
        <v>14242.580501600001</v>
      </c>
      <c r="G60" s="75">
        <v>138129</v>
      </c>
      <c r="H60" s="75">
        <v>4151.96453478</v>
      </c>
      <c r="I60" s="75">
        <v>18360.43125523</v>
      </c>
      <c r="J60" s="77">
        <v>66337.83279281</v>
      </c>
      <c r="K60" s="197">
        <f>SUM(L60:O60)</f>
        <v>91876.7344492</v>
      </c>
      <c r="L60" s="76">
        <v>23901.1166572</v>
      </c>
      <c r="M60" s="75">
        <v>10355</v>
      </c>
      <c r="N60" s="75">
        <v>7284.617792</v>
      </c>
      <c r="O60" s="77">
        <v>50336</v>
      </c>
      <c r="P60" s="197">
        <f>SUM(Q60:S60)</f>
        <v>135355</v>
      </c>
      <c r="Q60" s="76">
        <v>73689</v>
      </c>
      <c r="R60" s="75">
        <v>33797</v>
      </c>
      <c r="S60" s="77">
        <v>27869</v>
      </c>
      <c r="T60" s="197">
        <f>SUM(U60:X60)</f>
        <v>110625.6066612</v>
      </c>
      <c r="U60" s="76">
        <v>37073</v>
      </c>
      <c r="V60" s="75">
        <v>15519.441020200002</v>
      </c>
      <c r="W60" s="75">
        <v>36255.165641</v>
      </c>
      <c r="X60" s="77">
        <v>21778</v>
      </c>
      <c r="Y60" s="197">
        <f>SUM(Z60:AC60)</f>
        <v>158337.11249899998</v>
      </c>
      <c r="Z60" s="76">
        <v>14932.112498999999</v>
      </c>
      <c r="AA60" s="75">
        <v>58301</v>
      </c>
      <c r="AB60" s="75">
        <v>64325</v>
      </c>
      <c r="AC60" s="77">
        <v>20779</v>
      </c>
      <c r="AD60" s="197">
        <f>SUM(AE60:AJ60)</f>
        <v>201962.0766363</v>
      </c>
      <c r="AE60" s="76">
        <v>23868</v>
      </c>
      <c r="AF60" s="75">
        <v>51029.7117036</v>
      </c>
      <c r="AG60" s="75">
        <v>12455.5481337</v>
      </c>
      <c r="AH60" s="75">
        <v>38604.816799</v>
      </c>
      <c r="AI60" s="75">
        <v>27156</v>
      </c>
      <c r="AJ60" s="77">
        <v>48848</v>
      </c>
      <c r="AK60" s="197">
        <f>SUM(AL60:AO60)</f>
        <v>190985.59703319002</v>
      </c>
      <c r="AL60" s="76">
        <v>40532</v>
      </c>
      <c r="AM60" s="75">
        <v>32970.083004</v>
      </c>
      <c r="AN60" s="75">
        <v>93111.51402919</v>
      </c>
      <c r="AO60" s="77">
        <v>24372</v>
      </c>
      <c r="AP60" s="197">
        <f>SUM(AQ60:AR60)</f>
        <v>43137</v>
      </c>
      <c r="AQ60" s="76">
        <v>27260</v>
      </c>
      <c r="AR60" s="77">
        <v>15877</v>
      </c>
      <c r="AS60" s="197">
        <f>SUM(AT60:AW60)</f>
        <v>93377.765772</v>
      </c>
      <c r="AT60" s="76">
        <v>58229</v>
      </c>
      <c r="AU60" s="75">
        <v>11281.516924</v>
      </c>
      <c r="AV60" s="75">
        <v>11218.786712000001</v>
      </c>
      <c r="AW60" s="77">
        <v>12648.462136</v>
      </c>
      <c r="AX60" s="197">
        <f>SUM(AY60:AZ60)</f>
        <v>244303.10325531798</v>
      </c>
      <c r="AY60" s="76">
        <v>61277.92907066</v>
      </c>
      <c r="AZ60" s="77">
        <v>183025.17418465798</v>
      </c>
      <c r="BA60" s="197">
        <f>SUM(BB60:BI60)</f>
        <v>2407677.327415339</v>
      </c>
      <c r="BB60" s="76">
        <v>321361.265119</v>
      </c>
      <c r="BC60" s="75">
        <v>147183</v>
      </c>
      <c r="BD60" s="75">
        <v>157448</v>
      </c>
      <c r="BE60" s="75">
        <v>244968.73767240002</v>
      </c>
      <c r="BF60" s="75">
        <v>256102.04202874</v>
      </c>
      <c r="BG60" s="75">
        <v>651211.80865086</v>
      </c>
      <c r="BH60" s="75">
        <v>325225.896926159</v>
      </c>
      <c r="BI60" s="77">
        <v>304176.57701818</v>
      </c>
      <c r="BJ60" s="197">
        <f>SUM(BK60:BO60)</f>
        <v>263311.6250899</v>
      </c>
      <c r="BK60" s="76">
        <v>19519.1488647</v>
      </c>
      <c r="BL60" s="75">
        <v>91317.47622520001</v>
      </c>
      <c r="BM60" s="75">
        <v>126429</v>
      </c>
      <c r="BN60" s="75">
        <v>1226</v>
      </c>
      <c r="BO60" s="77">
        <v>24820</v>
      </c>
      <c r="BP60" s="197">
        <f>SUM(BQ60:BS60)</f>
        <v>35374</v>
      </c>
      <c r="BQ60" s="76">
        <v>6962</v>
      </c>
      <c r="BR60" s="75">
        <v>0</v>
      </c>
      <c r="BS60" s="77">
        <v>28412</v>
      </c>
      <c r="BT60" s="197">
        <f>SUM(BU60:BX60)</f>
        <v>192066.134441</v>
      </c>
      <c r="BU60" s="76">
        <v>62265.7775875</v>
      </c>
      <c r="BV60" s="75">
        <v>7380.3568535</v>
      </c>
      <c r="BW60" s="75">
        <v>104085</v>
      </c>
      <c r="BX60" s="77">
        <v>18335</v>
      </c>
      <c r="BY60" s="197">
        <f>SUM(BZ60:CG60)</f>
        <v>135041.532872876</v>
      </c>
      <c r="BZ60" s="76">
        <v>0</v>
      </c>
      <c r="CA60" s="75" t="s">
        <v>302</v>
      </c>
      <c r="CB60" s="75">
        <v>52562</v>
      </c>
      <c r="CC60" s="75">
        <v>0</v>
      </c>
      <c r="CD60" s="75">
        <v>1454</v>
      </c>
      <c r="CE60" s="75">
        <v>23370</v>
      </c>
      <c r="CF60" s="75">
        <v>44238.532872876</v>
      </c>
      <c r="CG60" s="77">
        <v>13417</v>
      </c>
      <c r="CH60" s="197">
        <f>SUM(CI60:CJ60)</f>
        <v>914425.4192468208</v>
      </c>
      <c r="CI60" s="76">
        <v>716776.4192468208</v>
      </c>
      <c r="CJ60" s="77">
        <v>197649</v>
      </c>
      <c r="CK60" s="197">
        <f>SUM(CL60:CP60)</f>
        <v>207602.60253996</v>
      </c>
      <c r="CL60" s="76">
        <v>84664.13461896</v>
      </c>
      <c r="CM60" s="75">
        <v>68094.467921</v>
      </c>
      <c r="CN60" s="75">
        <v>9405</v>
      </c>
      <c r="CO60" s="75">
        <v>31639</v>
      </c>
      <c r="CP60" s="77">
        <v>13800</v>
      </c>
      <c r="CQ60" s="197">
        <f>SUM(CR60:CT60)</f>
        <v>196777.9840834</v>
      </c>
      <c r="CR60" s="76">
        <v>70234</v>
      </c>
      <c r="CS60" s="75">
        <v>73272</v>
      </c>
      <c r="CT60" s="77">
        <v>53271.9840834</v>
      </c>
      <c r="CU60" s="197">
        <f>SUM(CV60:CY60)</f>
        <v>118466.144165</v>
      </c>
      <c r="CV60" s="76">
        <v>28773.144164999998</v>
      </c>
      <c r="CW60" s="75">
        <v>41774</v>
      </c>
      <c r="CX60" s="75">
        <v>6167</v>
      </c>
      <c r="CY60" s="77">
        <v>41752</v>
      </c>
      <c r="CZ60" s="197">
        <f>SUM(DA60:DF60)</f>
        <v>948683.3275335701</v>
      </c>
      <c r="DA60" s="76">
        <v>9086.32567392</v>
      </c>
      <c r="DB60" s="75">
        <v>10788</v>
      </c>
      <c r="DC60" s="75">
        <v>211251.18577824003</v>
      </c>
      <c r="DD60" s="75">
        <v>533420.1046064</v>
      </c>
      <c r="DE60" s="75">
        <v>113064.44611826</v>
      </c>
      <c r="DF60" s="77">
        <v>71073.26535675</v>
      </c>
      <c r="DG60" s="197">
        <f>SUM(DH60:DO60)</f>
        <v>652692.804151357</v>
      </c>
      <c r="DH60" s="76">
        <v>30155.818723900004</v>
      </c>
      <c r="DI60" s="75">
        <v>8640.40946844</v>
      </c>
      <c r="DJ60" s="75">
        <v>41019.26482084</v>
      </c>
      <c r="DK60" s="75">
        <v>132131.47794156</v>
      </c>
      <c r="DL60" s="75">
        <v>107408.83441710999</v>
      </c>
      <c r="DM60" s="75">
        <v>279326.594802072</v>
      </c>
      <c r="DN60" s="75">
        <v>33287.8520155</v>
      </c>
      <c r="DO60" s="77">
        <v>20722.551961935</v>
      </c>
      <c r="DP60" s="575">
        <f>B60+E60+K60+P60+T60+Y60+AD60+AK60+AP60+AS60+AX60+BA60+BJ60+BP60+BT60+BY60+CH60+CK60+CQ60+CU60+CZ60+DG60</f>
        <v>7772148.800294952</v>
      </c>
      <c r="DQ60" s="197" t="s">
        <v>298</v>
      </c>
      <c r="DR60" s="76" t="s">
        <v>298</v>
      </c>
      <c r="DS60" s="75" t="s">
        <v>298</v>
      </c>
      <c r="DT60" s="77" t="s">
        <v>298</v>
      </c>
      <c r="DU60" s="197" t="s">
        <v>298</v>
      </c>
      <c r="DV60" s="78" t="s">
        <v>298</v>
      </c>
    </row>
    <row r="61" spans="1:126" ht="11.25">
      <c r="A61" s="203" t="s">
        <v>296</v>
      </c>
      <c r="B61" s="310">
        <f>SUM(C61:D61)</f>
        <v>126071</v>
      </c>
      <c r="C61" s="204">
        <v>78146</v>
      </c>
      <c r="D61" s="205">
        <v>47925</v>
      </c>
      <c r="E61" s="310">
        <f>SUM(F61:J61)</f>
        <v>137259</v>
      </c>
      <c r="F61" s="204">
        <v>862</v>
      </c>
      <c r="G61" s="206">
        <v>99285</v>
      </c>
      <c r="H61" s="206">
        <v>2534</v>
      </c>
      <c r="I61" s="206">
        <v>5062</v>
      </c>
      <c r="J61" s="205">
        <v>29516</v>
      </c>
      <c r="K61" s="477">
        <f>SUM(L61:O61)</f>
        <v>64783</v>
      </c>
      <c r="L61" s="204">
        <v>16963</v>
      </c>
      <c r="M61" s="206">
        <v>0</v>
      </c>
      <c r="N61" s="206">
        <v>1217</v>
      </c>
      <c r="O61" s="205">
        <v>46603</v>
      </c>
      <c r="P61" s="477">
        <f>SUM(Q61:S61)</f>
        <v>49481</v>
      </c>
      <c r="Q61" s="204">
        <v>19975</v>
      </c>
      <c r="R61" s="206">
        <v>12548</v>
      </c>
      <c r="S61" s="205">
        <v>16958</v>
      </c>
      <c r="T61" s="477">
        <f>SUM(U61:X61)</f>
        <v>77445</v>
      </c>
      <c r="U61" s="204">
        <v>26568</v>
      </c>
      <c r="V61" s="206">
        <v>11944</v>
      </c>
      <c r="W61" s="206">
        <v>18407</v>
      </c>
      <c r="X61" s="205">
        <v>20526</v>
      </c>
      <c r="Y61" s="477">
        <f>SUM(Z61:AC61)</f>
        <v>85861</v>
      </c>
      <c r="Z61" s="204">
        <v>9932</v>
      </c>
      <c r="AA61" s="206">
        <v>13187</v>
      </c>
      <c r="AB61" s="206">
        <v>46011</v>
      </c>
      <c r="AC61" s="205">
        <v>16731</v>
      </c>
      <c r="AD61" s="477">
        <f>SUM(AE61:AJ61)</f>
        <v>115325</v>
      </c>
      <c r="AE61" s="204">
        <v>16171</v>
      </c>
      <c r="AF61" s="206">
        <v>36191</v>
      </c>
      <c r="AG61" s="206">
        <v>7396</v>
      </c>
      <c r="AH61" s="206">
        <v>21194</v>
      </c>
      <c r="AI61" s="206">
        <v>16497</v>
      </c>
      <c r="AJ61" s="205">
        <v>17876</v>
      </c>
      <c r="AK61" s="477">
        <f>SUM(AL61:AO61)</f>
        <v>129333</v>
      </c>
      <c r="AL61" s="204">
        <v>23857</v>
      </c>
      <c r="AM61" s="206">
        <v>29798</v>
      </c>
      <c r="AN61" s="206">
        <v>66530</v>
      </c>
      <c r="AO61" s="205">
        <v>9148</v>
      </c>
      <c r="AP61" s="477">
        <f>SUM(AQ61:AR61)</f>
        <v>29588</v>
      </c>
      <c r="AQ61" s="204">
        <v>18632</v>
      </c>
      <c r="AR61" s="205">
        <v>10956</v>
      </c>
      <c r="AS61" s="477">
        <f>SUM(AT61:AW61)</f>
        <v>76893</v>
      </c>
      <c r="AT61" s="204">
        <v>48493</v>
      </c>
      <c r="AU61" s="206">
        <v>9349</v>
      </c>
      <c r="AV61" s="206">
        <v>6751</v>
      </c>
      <c r="AW61" s="205">
        <v>12300</v>
      </c>
      <c r="AX61" s="477">
        <f>SUM(AY61:AZ61)</f>
        <v>123037</v>
      </c>
      <c r="AY61" s="204">
        <v>23569</v>
      </c>
      <c r="AZ61" s="205">
        <v>99468</v>
      </c>
      <c r="BA61" s="477">
        <f>SUM(BB61:BI61)</f>
        <v>1256712</v>
      </c>
      <c r="BB61" s="204">
        <v>124132</v>
      </c>
      <c r="BC61" s="206">
        <v>74138</v>
      </c>
      <c r="BD61" s="206">
        <v>114006</v>
      </c>
      <c r="BE61" s="206">
        <v>165902</v>
      </c>
      <c r="BF61" s="206">
        <v>156834</v>
      </c>
      <c r="BG61" s="206">
        <v>301512</v>
      </c>
      <c r="BH61" s="206">
        <v>135269</v>
      </c>
      <c r="BI61" s="205">
        <v>184919</v>
      </c>
      <c r="BJ61" s="477">
        <f>SUM(BK61:BO61)</f>
        <v>134659</v>
      </c>
      <c r="BK61" s="204">
        <v>9387</v>
      </c>
      <c r="BL61" s="206">
        <v>43212</v>
      </c>
      <c r="BM61" s="206">
        <v>64071</v>
      </c>
      <c r="BN61" s="206">
        <v>0</v>
      </c>
      <c r="BO61" s="205">
        <v>17989</v>
      </c>
      <c r="BP61" s="477">
        <f>SUM(BQ61:BS61)</f>
        <v>18176</v>
      </c>
      <c r="BQ61" s="204">
        <v>0</v>
      </c>
      <c r="BR61" s="206">
        <v>0</v>
      </c>
      <c r="BS61" s="205">
        <v>18176</v>
      </c>
      <c r="BT61" s="477">
        <f>SUM(BU61:BX61)</f>
        <v>142964</v>
      </c>
      <c r="BU61" s="204">
        <v>45530</v>
      </c>
      <c r="BV61" s="206">
        <v>2954</v>
      </c>
      <c r="BW61" s="206">
        <v>78732</v>
      </c>
      <c r="BX61" s="205">
        <v>15748</v>
      </c>
      <c r="BY61" s="477">
        <f>SUM(BZ61:CG61)</f>
        <v>59761</v>
      </c>
      <c r="BZ61" s="204">
        <v>0</v>
      </c>
      <c r="CA61" s="206">
        <v>1475</v>
      </c>
      <c r="CB61" s="206">
        <v>43385</v>
      </c>
      <c r="CC61" s="206">
        <v>0</v>
      </c>
      <c r="CD61" s="206">
        <v>0</v>
      </c>
      <c r="CE61" s="206">
        <v>3715</v>
      </c>
      <c r="CF61" s="206">
        <v>11186</v>
      </c>
      <c r="CG61" s="205">
        <v>0</v>
      </c>
      <c r="CH61" s="477">
        <f>SUM(CI61:CJ61)</f>
        <v>404551</v>
      </c>
      <c r="CI61" s="204">
        <v>301098</v>
      </c>
      <c r="CJ61" s="205">
        <v>103453</v>
      </c>
      <c r="CK61" s="477">
        <f>SUM(CL61:CP61)</f>
        <v>140662</v>
      </c>
      <c r="CL61" s="204">
        <v>59756</v>
      </c>
      <c r="CM61" s="206">
        <v>39300</v>
      </c>
      <c r="CN61" s="206">
        <v>7591</v>
      </c>
      <c r="CO61" s="206">
        <v>28355</v>
      </c>
      <c r="CP61" s="205">
        <v>5660</v>
      </c>
      <c r="CQ61" s="477">
        <f>SUM(CR61:CT61)</f>
        <v>130716</v>
      </c>
      <c r="CR61" s="204">
        <v>40891</v>
      </c>
      <c r="CS61" s="206">
        <v>56760</v>
      </c>
      <c r="CT61" s="205">
        <v>33065</v>
      </c>
      <c r="CU61" s="477">
        <f>SUM(CV61:CY61)</f>
        <v>64840</v>
      </c>
      <c r="CV61" s="204">
        <v>18297</v>
      </c>
      <c r="CW61" s="206">
        <v>29014</v>
      </c>
      <c r="CX61" s="206">
        <v>6167</v>
      </c>
      <c r="CY61" s="205">
        <v>11362</v>
      </c>
      <c r="CZ61" s="477">
        <f>SUM(DA61:DF61)</f>
        <v>388609</v>
      </c>
      <c r="DA61" s="204">
        <v>773</v>
      </c>
      <c r="DB61" s="206">
        <v>0</v>
      </c>
      <c r="DC61" s="206">
        <v>51969</v>
      </c>
      <c r="DD61" s="206">
        <v>274218</v>
      </c>
      <c r="DE61" s="206">
        <v>37253</v>
      </c>
      <c r="DF61" s="205">
        <v>24396</v>
      </c>
      <c r="DG61" s="477">
        <f>SUM(DH61:DO61)</f>
        <v>334360</v>
      </c>
      <c r="DH61" s="204">
        <v>13489</v>
      </c>
      <c r="DI61" s="206">
        <v>2697</v>
      </c>
      <c r="DJ61" s="206">
        <v>25180</v>
      </c>
      <c r="DK61" s="206">
        <v>52077</v>
      </c>
      <c r="DL61" s="206">
        <v>22786</v>
      </c>
      <c r="DM61" s="206">
        <v>189600</v>
      </c>
      <c r="DN61" s="206">
        <v>19506</v>
      </c>
      <c r="DO61" s="205">
        <v>9025</v>
      </c>
      <c r="DP61" s="600">
        <f>B61+E61+K61+P61+T61+Y61+AD61+AK61+AP61+AS61+AX61+BA61+BJ61+BP61+BT61+BY61+CH61+CK61+CQ61+CU61+CZ61+DG61</f>
        <v>4091086</v>
      </c>
      <c r="DQ61" s="477">
        <f>SUM(DR61:DT61)</f>
        <v>83454</v>
      </c>
      <c r="DR61" s="204">
        <v>30078</v>
      </c>
      <c r="DS61" s="206">
        <v>24202</v>
      </c>
      <c r="DT61" s="205">
        <v>29174</v>
      </c>
      <c r="DU61" s="477">
        <f>SUM(DV61:DV61)</f>
        <v>121186</v>
      </c>
      <c r="DV61" s="207">
        <v>121186</v>
      </c>
    </row>
    <row r="62" spans="1:10" ht="11.25">
      <c r="A62" s="13"/>
      <c r="B62" s="9"/>
      <c r="C62" s="28"/>
      <c r="D62" s="28"/>
      <c r="E62" s="65"/>
      <c r="F62" s="28"/>
      <c r="G62" s="28"/>
      <c r="H62" s="28"/>
      <c r="I62" s="28"/>
      <c r="J62" s="24"/>
    </row>
    <row r="63" spans="1:10" ht="11.25">
      <c r="A63" s="13"/>
      <c r="B63" s="9"/>
      <c r="C63" s="28"/>
      <c r="D63" s="28"/>
      <c r="E63" s="65"/>
      <c r="F63" s="28"/>
      <c r="G63" s="28"/>
      <c r="H63" s="28"/>
      <c r="I63" s="28"/>
      <c r="J63" s="24"/>
    </row>
    <row r="64" ht="18" customHeight="1">
      <c r="A64" s="37" t="s">
        <v>74</v>
      </c>
    </row>
    <row r="65" spans="1:10" ht="12.75">
      <c r="A65" s="53" t="s">
        <v>135</v>
      </c>
      <c r="B65" s="172"/>
      <c r="C65" s="23"/>
      <c r="D65" s="23"/>
      <c r="E65" s="64"/>
      <c r="F65" s="23"/>
      <c r="G65" s="23"/>
      <c r="H65" s="23"/>
      <c r="I65" s="28"/>
      <c r="J65" s="23"/>
    </row>
    <row r="66" spans="1:10" ht="11.25">
      <c r="A66" s="7" t="s">
        <v>369</v>
      </c>
      <c r="B66" s="9"/>
      <c r="C66" s="23"/>
      <c r="D66" s="23"/>
      <c r="E66" s="64"/>
      <c r="F66" s="23"/>
      <c r="G66" s="23"/>
      <c r="H66" s="23"/>
      <c r="I66" s="28"/>
      <c r="J66" s="23"/>
    </row>
    <row r="67" spans="1:126" s="15" customFormat="1" ht="23.25" customHeight="1">
      <c r="A67" s="572"/>
      <c r="B67" s="571" t="s">
        <v>147</v>
      </c>
      <c r="C67" s="617" t="s">
        <v>148</v>
      </c>
      <c r="D67" s="618" t="s">
        <v>149</v>
      </c>
      <c r="E67" s="571" t="s">
        <v>150</v>
      </c>
      <c r="F67" s="617" t="s">
        <v>151</v>
      </c>
      <c r="G67" s="619" t="s">
        <v>152</v>
      </c>
      <c r="H67" s="619" t="s">
        <v>153</v>
      </c>
      <c r="I67" s="619" t="s">
        <v>154</v>
      </c>
      <c r="J67" s="618" t="s">
        <v>155</v>
      </c>
      <c r="K67" s="571" t="s">
        <v>156</v>
      </c>
      <c r="L67" s="617" t="s">
        <v>157</v>
      </c>
      <c r="M67" s="619" t="s">
        <v>158</v>
      </c>
      <c r="N67" s="619" t="s">
        <v>159</v>
      </c>
      <c r="O67" s="618" t="s">
        <v>160</v>
      </c>
      <c r="P67" s="571" t="s">
        <v>161</v>
      </c>
      <c r="Q67" s="617" t="s">
        <v>162</v>
      </c>
      <c r="R67" s="619" t="s">
        <v>163</v>
      </c>
      <c r="S67" s="618" t="s">
        <v>164</v>
      </c>
      <c r="T67" s="571" t="s">
        <v>165</v>
      </c>
      <c r="U67" s="617" t="s">
        <v>166</v>
      </c>
      <c r="V67" s="619" t="s">
        <v>167</v>
      </c>
      <c r="W67" s="619" t="s">
        <v>168</v>
      </c>
      <c r="X67" s="618" t="s">
        <v>169</v>
      </c>
      <c r="Y67" s="571" t="s">
        <v>170</v>
      </c>
      <c r="Z67" s="617" t="s">
        <v>171</v>
      </c>
      <c r="AA67" s="619" t="s">
        <v>172</v>
      </c>
      <c r="AB67" s="619" t="s">
        <v>173</v>
      </c>
      <c r="AC67" s="618" t="s">
        <v>174</v>
      </c>
      <c r="AD67" s="571" t="s">
        <v>175</v>
      </c>
      <c r="AE67" s="617" t="s">
        <v>176</v>
      </c>
      <c r="AF67" s="619" t="s">
        <v>177</v>
      </c>
      <c r="AG67" s="619" t="s">
        <v>178</v>
      </c>
      <c r="AH67" s="619" t="s">
        <v>179</v>
      </c>
      <c r="AI67" s="619" t="s">
        <v>180</v>
      </c>
      <c r="AJ67" s="618" t="s">
        <v>181</v>
      </c>
      <c r="AK67" s="571" t="s">
        <v>182</v>
      </c>
      <c r="AL67" s="617" t="s">
        <v>183</v>
      </c>
      <c r="AM67" s="619" t="s">
        <v>184</v>
      </c>
      <c r="AN67" s="619" t="s">
        <v>185</v>
      </c>
      <c r="AO67" s="618" t="s">
        <v>186</v>
      </c>
      <c r="AP67" s="571" t="s">
        <v>187</v>
      </c>
      <c r="AQ67" s="617" t="s">
        <v>188</v>
      </c>
      <c r="AR67" s="618" t="s">
        <v>189</v>
      </c>
      <c r="AS67" s="571" t="s">
        <v>190</v>
      </c>
      <c r="AT67" s="617" t="s">
        <v>191</v>
      </c>
      <c r="AU67" s="619" t="s">
        <v>192</v>
      </c>
      <c r="AV67" s="619" t="s">
        <v>193</v>
      </c>
      <c r="AW67" s="618" t="s">
        <v>194</v>
      </c>
      <c r="AX67" s="571" t="s">
        <v>195</v>
      </c>
      <c r="AY67" s="617" t="s">
        <v>196</v>
      </c>
      <c r="AZ67" s="618" t="s">
        <v>197</v>
      </c>
      <c r="BA67" s="571" t="s">
        <v>198</v>
      </c>
      <c r="BB67" s="617" t="s">
        <v>199</v>
      </c>
      <c r="BC67" s="619" t="s">
        <v>200</v>
      </c>
      <c r="BD67" s="619" t="s">
        <v>201</v>
      </c>
      <c r="BE67" s="619" t="s">
        <v>202</v>
      </c>
      <c r="BF67" s="619" t="s">
        <v>203</v>
      </c>
      <c r="BG67" s="619" t="s">
        <v>204</v>
      </c>
      <c r="BH67" s="619" t="s">
        <v>205</v>
      </c>
      <c r="BI67" s="618" t="s">
        <v>206</v>
      </c>
      <c r="BJ67" s="571" t="s">
        <v>207</v>
      </c>
      <c r="BK67" s="617" t="s">
        <v>208</v>
      </c>
      <c r="BL67" s="619" t="s">
        <v>209</v>
      </c>
      <c r="BM67" s="619" t="s">
        <v>210</v>
      </c>
      <c r="BN67" s="619" t="s">
        <v>211</v>
      </c>
      <c r="BO67" s="618" t="s">
        <v>212</v>
      </c>
      <c r="BP67" s="571" t="s">
        <v>213</v>
      </c>
      <c r="BQ67" s="617" t="s">
        <v>214</v>
      </c>
      <c r="BR67" s="619" t="s">
        <v>215</v>
      </c>
      <c r="BS67" s="618" t="s">
        <v>216</v>
      </c>
      <c r="BT67" s="571" t="s">
        <v>217</v>
      </c>
      <c r="BU67" s="617" t="s">
        <v>218</v>
      </c>
      <c r="BV67" s="619" t="s">
        <v>219</v>
      </c>
      <c r="BW67" s="619" t="s">
        <v>220</v>
      </c>
      <c r="BX67" s="618" t="s">
        <v>221</v>
      </c>
      <c r="BY67" s="571" t="s">
        <v>222</v>
      </c>
      <c r="BZ67" s="617" t="s">
        <v>223</v>
      </c>
      <c r="CA67" s="619" t="s">
        <v>224</v>
      </c>
      <c r="CB67" s="619" t="s">
        <v>225</v>
      </c>
      <c r="CC67" s="619" t="s">
        <v>226</v>
      </c>
      <c r="CD67" s="619" t="s">
        <v>227</v>
      </c>
      <c r="CE67" s="619" t="s">
        <v>228</v>
      </c>
      <c r="CF67" s="619" t="s">
        <v>229</v>
      </c>
      <c r="CG67" s="618" t="s">
        <v>230</v>
      </c>
      <c r="CH67" s="571" t="s">
        <v>231</v>
      </c>
      <c r="CI67" s="617" t="s">
        <v>232</v>
      </c>
      <c r="CJ67" s="618" t="s">
        <v>233</v>
      </c>
      <c r="CK67" s="571" t="s">
        <v>234</v>
      </c>
      <c r="CL67" s="617" t="s">
        <v>235</v>
      </c>
      <c r="CM67" s="619" t="s">
        <v>236</v>
      </c>
      <c r="CN67" s="619" t="s">
        <v>237</v>
      </c>
      <c r="CO67" s="619" t="s">
        <v>238</v>
      </c>
      <c r="CP67" s="618" t="s">
        <v>239</v>
      </c>
      <c r="CQ67" s="571" t="s">
        <v>240</v>
      </c>
      <c r="CR67" s="617" t="s">
        <v>241</v>
      </c>
      <c r="CS67" s="619" t="s">
        <v>242</v>
      </c>
      <c r="CT67" s="618" t="s">
        <v>243</v>
      </c>
      <c r="CU67" s="571" t="s">
        <v>244</v>
      </c>
      <c r="CV67" s="617" t="s">
        <v>245</v>
      </c>
      <c r="CW67" s="619" t="s">
        <v>246</v>
      </c>
      <c r="CX67" s="619" t="s">
        <v>247</v>
      </c>
      <c r="CY67" s="618" t="s">
        <v>248</v>
      </c>
      <c r="CZ67" s="571" t="s">
        <v>249</v>
      </c>
      <c r="DA67" s="617" t="s">
        <v>250</v>
      </c>
      <c r="DB67" s="619" t="s">
        <v>251</v>
      </c>
      <c r="DC67" s="619" t="s">
        <v>252</v>
      </c>
      <c r="DD67" s="619" t="s">
        <v>253</v>
      </c>
      <c r="DE67" s="619" t="s">
        <v>254</v>
      </c>
      <c r="DF67" s="618" t="s">
        <v>255</v>
      </c>
      <c r="DG67" s="571" t="s">
        <v>47</v>
      </c>
      <c r="DH67" s="617" t="s">
        <v>48</v>
      </c>
      <c r="DI67" s="619" t="s">
        <v>49</v>
      </c>
      <c r="DJ67" s="619" t="s">
        <v>50</v>
      </c>
      <c r="DK67" s="619" t="s">
        <v>51</v>
      </c>
      <c r="DL67" s="619" t="s">
        <v>52</v>
      </c>
      <c r="DM67" s="619" t="s">
        <v>53</v>
      </c>
      <c r="DN67" s="619" t="s">
        <v>54</v>
      </c>
      <c r="DO67" s="618" t="s">
        <v>55</v>
      </c>
      <c r="DP67" s="574" t="s">
        <v>361</v>
      </c>
      <c r="DQ67" s="571" t="s">
        <v>256</v>
      </c>
      <c r="DR67" s="617" t="s">
        <v>257</v>
      </c>
      <c r="DS67" s="619" t="s">
        <v>258</v>
      </c>
      <c r="DT67" s="618" t="s">
        <v>259</v>
      </c>
      <c r="DU67" s="571" t="s">
        <v>260</v>
      </c>
      <c r="DV67" s="573" t="s">
        <v>261</v>
      </c>
    </row>
    <row r="68" spans="1:126" ht="11.25">
      <c r="A68" s="141" t="s">
        <v>334</v>
      </c>
      <c r="B68" s="208">
        <v>30672</v>
      </c>
      <c r="C68" s="176">
        <v>30684</v>
      </c>
      <c r="D68" s="177">
        <v>30652</v>
      </c>
      <c r="E68" s="208">
        <v>27566</v>
      </c>
      <c r="F68" s="76">
        <v>25767</v>
      </c>
      <c r="G68" s="75">
        <v>28312</v>
      </c>
      <c r="H68" s="75">
        <v>28352</v>
      </c>
      <c r="I68" s="75">
        <v>25637</v>
      </c>
      <c r="J68" s="77">
        <v>27798</v>
      </c>
      <c r="K68" s="208">
        <v>26289</v>
      </c>
      <c r="L68" s="76">
        <v>25148</v>
      </c>
      <c r="M68" s="75">
        <v>24748</v>
      </c>
      <c r="N68" s="75">
        <v>26539</v>
      </c>
      <c r="O68" s="77">
        <v>27279</v>
      </c>
      <c r="P68" s="197">
        <v>27333</v>
      </c>
      <c r="Q68" s="76">
        <v>28280</v>
      </c>
      <c r="R68" s="75">
        <v>26792</v>
      </c>
      <c r="S68" s="77">
        <v>26273</v>
      </c>
      <c r="T68" s="197">
        <v>27241</v>
      </c>
      <c r="U68" s="76">
        <v>28853</v>
      </c>
      <c r="V68" s="75">
        <v>24959</v>
      </c>
      <c r="W68" s="75">
        <v>26548</v>
      </c>
      <c r="X68" s="77">
        <v>27917</v>
      </c>
      <c r="Y68" s="197">
        <v>27768</v>
      </c>
      <c r="Z68" s="76">
        <v>27065</v>
      </c>
      <c r="AA68" s="75">
        <v>27169</v>
      </c>
      <c r="AB68" s="75">
        <v>28974</v>
      </c>
      <c r="AC68" s="77">
        <v>27722</v>
      </c>
      <c r="AD68" s="197">
        <v>28695</v>
      </c>
      <c r="AE68" s="76">
        <v>26706</v>
      </c>
      <c r="AF68" s="75">
        <v>31023</v>
      </c>
      <c r="AG68" s="75">
        <v>25455</v>
      </c>
      <c r="AH68" s="75">
        <v>28208</v>
      </c>
      <c r="AI68" s="75">
        <v>28685</v>
      </c>
      <c r="AJ68" s="77">
        <v>30233</v>
      </c>
      <c r="AK68" s="197">
        <v>27386</v>
      </c>
      <c r="AL68" s="76">
        <v>25977</v>
      </c>
      <c r="AM68" s="75">
        <v>27132</v>
      </c>
      <c r="AN68" s="75">
        <v>28869</v>
      </c>
      <c r="AO68" s="77">
        <v>25936</v>
      </c>
      <c r="AP68" s="197">
        <v>24752</v>
      </c>
      <c r="AQ68" s="76" t="s">
        <v>298</v>
      </c>
      <c r="AR68" s="77" t="s">
        <v>298</v>
      </c>
      <c r="AS68" s="197">
        <v>27987</v>
      </c>
      <c r="AT68" s="76">
        <v>28336</v>
      </c>
      <c r="AU68" s="75">
        <v>27669</v>
      </c>
      <c r="AV68" s="75">
        <v>27625</v>
      </c>
      <c r="AW68" s="77">
        <v>27937</v>
      </c>
      <c r="AX68" s="197">
        <v>28751</v>
      </c>
      <c r="AY68" s="176">
        <v>30827</v>
      </c>
      <c r="AZ68" s="177">
        <v>27862</v>
      </c>
      <c r="BA68" s="197">
        <v>32638</v>
      </c>
      <c r="BB68" s="76">
        <v>30074</v>
      </c>
      <c r="BC68" s="75">
        <v>34810</v>
      </c>
      <c r="BD68" s="75">
        <v>38108</v>
      </c>
      <c r="BE68" s="75">
        <v>35558</v>
      </c>
      <c r="BF68" s="75">
        <v>33452</v>
      </c>
      <c r="BG68" s="75">
        <v>27461</v>
      </c>
      <c r="BH68" s="75">
        <v>31272</v>
      </c>
      <c r="BI68" s="77">
        <v>33930</v>
      </c>
      <c r="BJ68" s="197">
        <v>25486</v>
      </c>
      <c r="BK68" s="76">
        <v>24400</v>
      </c>
      <c r="BL68" s="75">
        <v>26160</v>
      </c>
      <c r="BM68" s="75">
        <v>25880</v>
      </c>
      <c r="BN68" s="75">
        <v>25468</v>
      </c>
      <c r="BO68" s="77">
        <v>24571</v>
      </c>
      <c r="BP68" s="197">
        <v>25712</v>
      </c>
      <c r="BQ68" s="76">
        <v>26247</v>
      </c>
      <c r="BR68" s="75">
        <v>23209</v>
      </c>
      <c r="BS68" s="77">
        <v>26275</v>
      </c>
      <c r="BT68" s="197">
        <v>27559</v>
      </c>
      <c r="BU68" s="76">
        <v>27600</v>
      </c>
      <c r="BV68" s="75">
        <v>26847</v>
      </c>
      <c r="BW68" s="75">
        <v>28202</v>
      </c>
      <c r="BX68" s="77">
        <v>26334</v>
      </c>
      <c r="BY68" s="197">
        <v>27280</v>
      </c>
      <c r="BZ68" s="76">
        <v>25080</v>
      </c>
      <c r="CA68" s="75">
        <v>25613</v>
      </c>
      <c r="CB68" s="75">
        <v>29131</v>
      </c>
      <c r="CC68" s="75">
        <v>26363</v>
      </c>
      <c r="CD68" s="75">
        <v>26273</v>
      </c>
      <c r="CE68" s="75">
        <v>25966</v>
      </c>
      <c r="CF68" s="75">
        <v>26608</v>
      </c>
      <c r="CG68" s="77">
        <v>26733</v>
      </c>
      <c r="CH68" s="197">
        <v>27022</v>
      </c>
      <c r="CI68" s="76">
        <v>27311</v>
      </c>
      <c r="CJ68" s="77">
        <v>26545</v>
      </c>
      <c r="CK68" s="197">
        <v>28476</v>
      </c>
      <c r="CL68" s="76">
        <v>28996</v>
      </c>
      <c r="CM68" s="75">
        <v>28252</v>
      </c>
      <c r="CN68" s="75">
        <v>27756</v>
      </c>
      <c r="CO68" s="75">
        <v>27906</v>
      </c>
      <c r="CP68" s="77">
        <v>28625</v>
      </c>
      <c r="CQ68" s="197">
        <v>29039</v>
      </c>
      <c r="CR68" s="76">
        <v>26984</v>
      </c>
      <c r="CS68" s="75">
        <v>31937</v>
      </c>
      <c r="CT68" s="77">
        <v>27550</v>
      </c>
      <c r="CU68" s="197">
        <v>27013</v>
      </c>
      <c r="CV68" s="76">
        <v>26541</v>
      </c>
      <c r="CW68" s="75">
        <v>27013</v>
      </c>
      <c r="CX68" s="75">
        <v>27413</v>
      </c>
      <c r="CY68" s="77">
        <v>27089</v>
      </c>
      <c r="CZ68" s="197">
        <v>27310</v>
      </c>
      <c r="DA68" s="76">
        <v>25984</v>
      </c>
      <c r="DB68" s="75">
        <v>26467</v>
      </c>
      <c r="DC68" s="75">
        <v>27258</v>
      </c>
      <c r="DD68" s="75">
        <v>27416</v>
      </c>
      <c r="DE68" s="75">
        <v>27792</v>
      </c>
      <c r="DF68" s="77">
        <v>26771</v>
      </c>
      <c r="DG68" s="197">
        <v>29449</v>
      </c>
      <c r="DH68" s="76">
        <v>31494</v>
      </c>
      <c r="DI68" s="75">
        <v>26880</v>
      </c>
      <c r="DJ68" s="75">
        <v>27552</v>
      </c>
      <c r="DK68" s="75">
        <v>30696</v>
      </c>
      <c r="DL68" s="75">
        <v>26866</v>
      </c>
      <c r="DM68" s="75">
        <v>29126</v>
      </c>
      <c r="DN68" s="75">
        <v>29427</v>
      </c>
      <c r="DO68" s="77">
        <v>32721</v>
      </c>
      <c r="DP68" s="575">
        <v>28538</v>
      </c>
      <c r="DQ68" s="197" t="s">
        <v>298</v>
      </c>
      <c r="DR68" s="76" t="s">
        <v>298</v>
      </c>
      <c r="DS68" s="75" t="s">
        <v>298</v>
      </c>
      <c r="DT68" s="77" t="s">
        <v>298</v>
      </c>
      <c r="DU68" s="208" t="s">
        <v>298</v>
      </c>
      <c r="DV68" s="188" t="s">
        <v>298</v>
      </c>
    </row>
    <row r="69" spans="1:126" ht="11.25">
      <c r="A69" s="8" t="s">
        <v>313</v>
      </c>
      <c r="B69" s="111">
        <v>19916</v>
      </c>
      <c r="C69" s="178">
        <v>19897</v>
      </c>
      <c r="D69" s="85">
        <v>19946</v>
      </c>
      <c r="E69" s="111">
        <v>18723</v>
      </c>
      <c r="F69" s="178">
        <v>17755</v>
      </c>
      <c r="G69" s="17">
        <v>19209</v>
      </c>
      <c r="H69" s="17">
        <v>18624</v>
      </c>
      <c r="I69" s="167">
        <v>17536</v>
      </c>
      <c r="J69" s="18">
        <v>18971</v>
      </c>
      <c r="K69" s="111">
        <v>18232</v>
      </c>
      <c r="L69" s="178">
        <v>17743</v>
      </c>
      <c r="M69" s="17">
        <v>17419</v>
      </c>
      <c r="N69" s="17">
        <v>17851</v>
      </c>
      <c r="O69" s="18">
        <v>18872</v>
      </c>
      <c r="P69" s="111">
        <v>18205</v>
      </c>
      <c r="Q69" s="178">
        <v>18633</v>
      </c>
      <c r="R69" s="17">
        <v>17944</v>
      </c>
      <c r="S69" s="18">
        <v>17729</v>
      </c>
      <c r="T69" s="111">
        <v>18569</v>
      </c>
      <c r="U69" s="178">
        <v>19539</v>
      </c>
      <c r="V69" s="17">
        <v>17798</v>
      </c>
      <c r="W69" s="17">
        <v>18056</v>
      </c>
      <c r="X69" s="18">
        <v>18523</v>
      </c>
      <c r="Y69" s="111">
        <v>18805</v>
      </c>
      <c r="Z69" s="178">
        <v>18421</v>
      </c>
      <c r="AA69" s="17">
        <v>18708</v>
      </c>
      <c r="AB69" s="17">
        <v>19261</v>
      </c>
      <c r="AC69" s="18">
        <v>18655</v>
      </c>
      <c r="AD69" s="111">
        <v>19060</v>
      </c>
      <c r="AE69" s="178">
        <v>18368</v>
      </c>
      <c r="AF69" s="17">
        <v>19579</v>
      </c>
      <c r="AG69" s="17">
        <v>17765</v>
      </c>
      <c r="AH69" s="17">
        <v>19069</v>
      </c>
      <c r="AI69" s="17">
        <v>18935</v>
      </c>
      <c r="AJ69" s="18">
        <v>19627</v>
      </c>
      <c r="AK69" s="111">
        <v>18298</v>
      </c>
      <c r="AL69" s="178">
        <v>17219</v>
      </c>
      <c r="AM69" s="17">
        <v>18257</v>
      </c>
      <c r="AN69" s="17">
        <v>19127</v>
      </c>
      <c r="AO69" s="86">
        <v>17669</v>
      </c>
      <c r="AP69" s="111">
        <v>17404</v>
      </c>
      <c r="AQ69" s="178" t="s">
        <v>298</v>
      </c>
      <c r="AR69" s="18" t="s">
        <v>298</v>
      </c>
      <c r="AS69" s="111">
        <v>18742</v>
      </c>
      <c r="AT69" s="178">
        <v>19137</v>
      </c>
      <c r="AU69" s="17">
        <v>18594</v>
      </c>
      <c r="AV69" s="17">
        <v>18029</v>
      </c>
      <c r="AW69" s="18">
        <v>18946</v>
      </c>
      <c r="AX69" s="111">
        <v>18752</v>
      </c>
      <c r="AY69" s="178">
        <v>19205</v>
      </c>
      <c r="AZ69" s="18">
        <v>18523</v>
      </c>
      <c r="BA69" s="111">
        <v>21373</v>
      </c>
      <c r="BB69" s="178">
        <v>23951</v>
      </c>
      <c r="BC69" s="17">
        <v>20888</v>
      </c>
      <c r="BD69" s="17">
        <v>23772</v>
      </c>
      <c r="BE69" s="17">
        <v>21861</v>
      </c>
      <c r="BF69" s="17">
        <v>23729</v>
      </c>
      <c r="BG69" s="17">
        <v>16921</v>
      </c>
      <c r="BH69" s="17">
        <v>20616</v>
      </c>
      <c r="BI69" s="18">
        <v>20188</v>
      </c>
      <c r="BJ69" s="111">
        <v>17565</v>
      </c>
      <c r="BK69" s="178">
        <v>16926</v>
      </c>
      <c r="BL69" s="17">
        <v>17640</v>
      </c>
      <c r="BM69" s="17">
        <v>17912</v>
      </c>
      <c r="BN69" s="17">
        <v>17831</v>
      </c>
      <c r="BO69" s="18">
        <v>17154</v>
      </c>
      <c r="BP69" s="111">
        <v>18200</v>
      </c>
      <c r="BQ69" s="178">
        <v>18286</v>
      </c>
      <c r="BR69" s="17">
        <v>16871</v>
      </c>
      <c r="BS69" s="18">
        <v>18600</v>
      </c>
      <c r="BT69" s="111">
        <v>18407</v>
      </c>
      <c r="BU69" s="178">
        <v>18803</v>
      </c>
      <c r="BV69" s="17">
        <v>17930</v>
      </c>
      <c r="BW69" s="17">
        <v>18498</v>
      </c>
      <c r="BX69" s="18">
        <v>17765</v>
      </c>
      <c r="BY69" s="111">
        <v>18745</v>
      </c>
      <c r="BZ69" s="196">
        <v>17468</v>
      </c>
      <c r="CA69" s="87">
        <v>17870</v>
      </c>
      <c r="CB69" s="87">
        <v>20185</v>
      </c>
      <c r="CC69" s="87">
        <v>18047</v>
      </c>
      <c r="CD69" s="87">
        <v>17977</v>
      </c>
      <c r="CE69" s="87">
        <v>18097</v>
      </c>
      <c r="CF69" s="87">
        <v>17876</v>
      </c>
      <c r="CG69" s="85">
        <v>17633</v>
      </c>
      <c r="CH69" s="111">
        <v>17276</v>
      </c>
      <c r="CI69" s="178">
        <v>17584</v>
      </c>
      <c r="CJ69" s="18">
        <v>16769</v>
      </c>
      <c r="CK69" s="111">
        <v>18639</v>
      </c>
      <c r="CL69" s="178">
        <v>19242</v>
      </c>
      <c r="CM69" s="17">
        <v>18267</v>
      </c>
      <c r="CN69" s="17">
        <v>18106</v>
      </c>
      <c r="CO69" s="17">
        <v>18446</v>
      </c>
      <c r="CP69" s="18">
        <v>18423</v>
      </c>
      <c r="CQ69" s="111">
        <v>18409</v>
      </c>
      <c r="CR69" s="178">
        <v>17415</v>
      </c>
      <c r="CS69" s="17">
        <v>19552</v>
      </c>
      <c r="CT69" s="18">
        <v>17817</v>
      </c>
      <c r="CU69" s="111">
        <v>18280</v>
      </c>
      <c r="CV69" s="178">
        <v>18088</v>
      </c>
      <c r="CW69" s="17">
        <v>18330</v>
      </c>
      <c r="CX69" s="17">
        <v>18132</v>
      </c>
      <c r="CY69" s="18">
        <v>18506</v>
      </c>
      <c r="CZ69" s="111">
        <v>18697</v>
      </c>
      <c r="DA69" s="178">
        <v>18025</v>
      </c>
      <c r="DB69" s="17">
        <v>18244</v>
      </c>
      <c r="DC69" s="17">
        <v>19423</v>
      </c>
      <c r="DD69" s="17">
        <v>18628</v>
      </c>
      <c r="DE69" s="17">
        <v>18849</v>
      </c>
      <c r="DF69" s="18">
        <v>17667</v>
      </c>
      <c r="DG69" s="111">
        <v>19495</v>
      </c>
      <c r="DH69" s="178">
        <v>19829</v>
      </c>
      <c r="DI69" s="17">
        <v>17969</v>
      </c>
      <c r="DJ69" s="17">
        <v>18140</v>
      </c>
      <c r="DK69" s="17">
        <v>19780</v>
      </c>
      <c r="DL69" s="17">
        <v>18158</v>
      </c>
      <c r="DM69" s="17">
        <v>19861</v>
      </c>
      <c r="DN69" s="17">
        <v>19675</v>
      </c>
      <c r="DO69" s="18">
        <v>21238</v>
      </c>
      <c r="DP69" s="576">
        <v>18986</v>
      </c>
      <c r="DQ69" s="111" t="s">
        <v>298</v>
      </c>
      <c r="DR69" s="178" t="s">
        <v>298</v>
      </c>
      <c r="DS69" s="17" t="s">
        <v>298</v>
      </c>
      <c r="DT69" s="18" t="s">
        <v>298</v>
      </c>
      <c r="DU69" s="111" t="s">
        <v>298</v>
      </c>
      <c r="DV69" s="88" t="s">
        <v>298</v>
      </c>
    </row>
    <row r="70" spans="1:126" s="403" customFormat="1" ht="12.75" customHeight="1">
      <c r="A70" s="209" t="s">
        <v>314</v>
      </c>
      <c r="B70" s="216">
        <v>3.19825</v>
      </c>
      <c r="C70" s="213">
        <v>3.18139</v>
      </c>
      <c r="D70" s="215">
        <v>3.22112</v>
      </c>
      <c r="E70" s="216">
        <v>3.17756</v>
      </c>
      <c r="F70" s="213">
        <v>3.13445</v>
      </c>
      <c r="G70" s="214">
        <v>3.24175</v>
      </c>
      <c r="H70" s="214">
        <v>2.90317</v>
      </c>
      <c r="I70" s="214">
        <v>3.15928</v>
      </c>
      <c r="J70" s="215">
        <v>3.17848</v>
      </c>
      <c r="K70" s="216">
        <v>3.07521</v>
      </c>
      <c r="L70" s="213">
        <v>3.00974</v>
      </c>
      <c r="M70" s="214">
        <v>3.12574</v>
      </c>
      <c r="N70" s="214">
        <v>2.90396</v>
      </c>
      <c r="O70" s="215">
        <v>3.15149</v>
      </c>
      <c r="P70" s="216">
        <v>2.96395</v>
      </c>
      <c r="Q70" s="213">
        <v>3.05152</v>
      </c>
      <c r="R70" s="214">
        <v>2.86752</v>
      </c>
      <c r="S70" s="215">
        <v>2.90452</v>
      </c>
      <c r="T70" s="216">
        <v>3.00574</v>
      </c>
      <c r="U70" s="213">
        <v>3.05925</v>
      </c>
      <c r="V70" s="214">
        <v>3.00099</v>
      </c>
      <c r="W70" s="214">
        <v>2.91715</v>
      </c>
      <c r="X70" s="215">
        <v>3.00634</v>
      </c>
      <c r="Y70" s="216">
        <v>2.91274</v>
      </c>
      <c r="Z70" s="213">
        <v>2.94981</v>
      </c>
      <c r="AA70" s="214">
        <v>2.85652</v>
      </c>
      <c r="AB70" s="214">
        <v>2.94134</v>
      </c>
      <c r="AC70" s="215">
        <v>2.90481</v>
      </c>
      <c r="AD70" s="216">
        <v>3.03598</v>
      </c>
      <c r="AE70" s="213">
        <v>3.0268</v>
      </c>
      <c r="AF70" s="214">
        <v>2.97166</v>
      </c>
      <c r="AG70" s="214">
        <v>2.90372</v>
      </c>
      <c r="AH70" s="214">
        <v>3.07423</v>
      </c>
      <c r="AI70" s="214">
        <v>2.96801</v>
      </c>
      <c r="AJ70" s="215">
        <v>3.08576</v>
      </c>
      <c r="AK70" s="216">
        <v>3.22266</v>
      </c>
      <c r="AL70" s="213">
        <v>3.11889</v>
      </c>
      <c r="AM70" s="214">
        <v>3.2081</v>
      </c>
      <c r="AN70" s="214">
        <v>3.38129</v>
      </c>
      <c r="AO70" s="215">
        <v>2.91581</v>
      </c>
      <c r="AP70" s="216">
        <v>3.65549</v>
      </c>
      <c r="AQ70" s="213" t="s">
        <v>298</v>
      </c>
      <c r="AR70" s="215" t="s">
        <v>298</v>
      </c>
      <c r="AS70" s="216">
        <v>2.9938</v>
      </c>
      <c r="AT70" s="213">
        <v>3.07057</v>
      </c>
      <c r="AU70" s="214">
        <v>2.89309</v>
      </c>
      <c r="AV70" s="214">
        <v>2.82328</v>
      </c>
      <c r="AW70" s="215">
        <v>3.15645</v>
      </c>
      <c r="AX70" s="216">
        <v>3.0757</v>
      </c>
      <c r="AY70" s="213">
        <v>2.96876</v>
      </c>
      <c r="AZ70" s="215">
        <v>3.1162</v>
      </c>
      <c r="BA70" s="216">
        <v>4.13216</v>
      </c>
      <c r="BB70" s="213">
        <v>5.87519</v>
      </c>
      <c r="BC70" s="214">
        <v>3.1144</v>
      </c>
      <c r="BD70" s="214">
        <v>3.7552</v>
      </c>
      <c r="BE70" s="214">
        <v>3.36805</v>
      </c>
      <c r="BF70" s="214">
        <v>4.64045</v>
      </c>
      <c r="BG70" s="214">
        <v>3.57889</v>
      </c>
      <c r="BH70" s="214">
        <v>3.82042</v>
      </c>
      <c r="BI70" s="215">
        <v>3.42222</v>
      </c>
      <c r="BJ70" s="216">
        <v>3.47578</v>
      </c>
      <c r="BK70" s="213">
        <v>3.28642</v>
      </c>
      <c r="BL70" s="214">
        <v>3.47184</v>
      </c>
      <c r="BM70" s="214">
        <v>3.58779</v>
      </c>
      <c r="BN70" s="214">
        <v>3.03635</v>
      </c>
      <c r="BO70" s="215">
        <v>3.42591</v>
      </c>
      <c r="BP70" s="216">
        <v>3.11722</v>
      </c>
      <c r="BQ70" s="213">
        <v>3.03432</v>
      </c>
      <c r="BR70" s="214">
        <v>3.14191</v>
      </c>
      <c r="BS70" s="215">
        <v>3.15194</v>
      </c>
      <c r="BT70" s="216">
        <v>3.11729</v>
      </c>
      <c r="BU70" s="213">
        <v>3.16923</v>
      </c>
      <c r="BV70" s="214">
        <v>2.94826</v>
      </c>
      <c r="BW70" s="214">
        <v>3.17342</v>
      </c>
      <c r="BX70" s="215">
        <v>2.9223</v>
      </c>
      <c r="BY70" s="216">
        <v>3.27442</v>
      </c>
      <c r="BZ70" s="213">
        <v>3.14833</v>
      </c>
      <c r="CA70" s="214">
        <v>3.07067</v>
      </c>
      <c r="CB70" s="214">
        <v>3.4243</v>
      </c>
      <c r="CC70" s="214">
        <v>3.16385</v>
      </c>
      <c r="CD70" s="214">
        <v>3.19825</v>
      </c>
      <c r="CE70" s="214">
        <v>2.97868</v>
      </c>
      <c r="CF70" s="214">
        <v>3.12576</v>
      </c>
      <c r="CG70" s="215">
        <v>3.10091</v>
      </c>
      <c r="CH70" s="216">
        <v>3.26514</v>
      </c>
      <c r="CI70" s="213">
        <v>3.35092</v>
      </c>
      <c r="CJ70" s="215">
        <v>3.10926</v>
      </c>
      <c r="CK70" s="216">
        <v>2.84486</v>
      </c>
      <c r="CL70" s="213">
        <v>2.96789</v>
      </c>
      <c r="CM70" s="214">
        <v>2.81392</v>
      </c>
      <c r="CN70" s="214">
        <v>2.69952</v>
      </c>
      <c r="CO70" s="214">
        <v>2.80493</v>
      </c>
      <c r="CP70" s="215">
        <v>2.71765</v>
      </c>
      <c r="CQ70" s="216">
        <v>3.15156</v>
      </c>
      <c r="CR70" s="213">
        <v>3.11221</v>
      </c>
      <c r="CS70" s="214">
        <v>3.10506</v>
      </c>
      <c r="CT70" s="215">
        <v>3.15462</v>
      </c>
      <c r="CU70" s="216">
        <v>3.06649</v>
      </c>
      <c r="CV70" s="213">
        <v>3.05138</v>
      </c>
      <c r="CW70" s="214">
        <v>3.17157</v>
      </c>
      <c r="CX70" s="214">
        <v>2.90114</v>
      </c>
      <c r="CY70" s="215">
        <v>3.08074</v>
      </c>
      <c r="CZ70" s="216">
        <v>3.5886</v>
      </c>
      <c r="DA70" s="213">
        <v>3.23878</v>
      </c>
      <c r="DB70" s="214">
        <v>3.05523</v>
      </c>
      <c r="DC70" s="214">
        <v>3.70632</v>
      </c>
      <c r="DD70" s="214">
        <v>3.70406</v>
      </c>
      <c r="DE70" s="214">
        <v>3.42165</v>
      </c>
      <c r="DF70" s="215">
        <v>3.43336</v>
      </c>
      <c r="DG70" s="216">
        <v>3.26716</v>
      </c>
      <c r="DH70" s="213">
        <v>3.17696</v>
      </c>
      <c r="DI70" s="214">
        <v>2.97491</v>
      </c>
      <c r="DJ70" s="214">
        <v>3.11794</v>
      </c>
      <c r="DK70" s="214">
        <v>3.08716</v>
      </c>
      <c r="DL70" s="214">
        <v>2.95819</v>
      </c>
      <c r="DM70" s="214">
        <v>3.50171</v>
      </c>
      <c r="DN70" s="214">
        <v>3.00562</v>
      </c>
      <c r="DO70" s="215">
        <v>3.53389</v>
      </c>
      <c r="DP70" s="598">
        <v>3.4</v>
      </c>
      <c r="DQ70" s="216" t="s">
        <v>298</v>
      </c>
      <c r="DR70" s="213" t="s">
        <v>298</v>
      </c>
      <c r="DS70" s="214" t="s">
        <v>298</v>
      </c>
      <c r="DT70" s="215" t="s">
        <v>298</v>
      </c>
      <c r="DU70" s="216" t="s">
        <v>298</v>
      </c>
      <c r="DV70" s="229" t="s">
        <v>298</v>
      </c>
    </row>
    <row r="71" spans="1:126" s="403" customFormat="1" ht="11.25">
      <c r="A71" s="218" t="s">
        <v>340</v>
      </c>
      <c r="B71" s="219">
        <v>10.6</v>
      </c>
      <c r="C71" s="220">
        <v>10.5819</v>
      </c>
      <c r="D71" s="221">
        <v>10.6609</v>
      </c>
      <c r="E71" s="219">
        <v>12.7</v>
      </c>
      <c r="F71" s="220">
        <v>15.6597</v>
      </c>
      <c r="G71" s="222">
        <v>11.9257</v>
      </c>
      <c r="H71" s="222">
        <v>11.2748</v>
      </c>
      <c r="I71" s="223">
        <v>16.3152</v>
      </c>
      <c r="J71" s="224">
        <v>11.5234</v>
      </c>
      <c r="K71" s="219">
        <v>13.6</v>
      </c>
      <c r="L71" s="220">
        <v>14.538</v>
      </c>
      <c r="M71" s="222">
        <v>16.6899</v>
      </c>
      <c r="N71" s="222">
        <v>13.7623</v>
      </c>
      <c r="O71" s="224">
        <v>12.335</v>
      </c>
      <c r="P71" s="219">
        <v>12.6</v>
      </c>
      <c r="Q71" s="220">
        <v>11.9985</v>
      </c>
      <c r="R71" s="222">
        <v>12.7033</v>
      </c>
      <c r="S71" s="224">
        <v>13.809</v>
      </c>
      <c r="T71" s="219">
        <v>12</v>
      </c>
      <c r="U71" s="220">
        <v>9.9281</v>
      </c>
      <c r="V71" s="222">
        <v>14.6572</v>
      </c>
      <c r="W71" s="222">
        <v>12.6695</v>
      </c>
      <c r="X71" s="224">
        <v>12.285</v>
      </c>
      <c r="Y71" s="219">
        <v>10.8</v>
      </c>
      <c r="Z71" s="220">
        <v>11.9378</v>
      </c>
      <c r="AA71" s="222">
        <v>10.6333</v>
      </c>
      <c r="AB71" s="222">
        <v>9.9536</v>
      </c>
      <c r="AC71" s="224">
        <v>11.1418</v>
      </c>
      <c r="AD71" s="219">
        <v>11.2</v>
      </c>
      <c r="AE71" s="220">
        <v>12.9731</v>
      </c>
      <c r="AF71" s="222">
        <v>9.8536</v>
      </c>
      <c r="AG71" s="222">
        <v>13.5348</v>
      </c>
      <c r="AH71" s="222">
        <v>11.132</v>
      </c>
      <c r="AI71" s="222">
        <v>11.0224</v>
      </c>
      <c r="AJ71" s="224">
        <v>10.6302</v>
      </c>
      <c r="AK71" s="219">
        <v>13.9</v>
      </c>
      <c r="AL71" s="220">
        <v>17.3961</v>
      </c>
      <c r="AM71" s="222">
        <v>13.7111</v>
      </c>
      <c r="AN71" s="222">
        <v>12.0684</v>
      </c>
      <c r="AO71" s="225">
        <v>14.5121</v>
      </c>
      <c r="AP71" s="219">
        <v>20</v>
      </c>
      <c r="AQ71" s="220" t="s">
        <v>298</v>
      </c>
      <c r="AR71" s="224" t="s">
        <v>298</v>
      </c>
      <c r="AS71" s="219">
        <v>12</v>
      </c>
      <c r="AT71" s="220">
        <v>11.6767</v>
      </c>
      <c r="AU71" s="222">
        <v>11.6066</v>
      </c>
      <c r="AV71" s="222">
        <v>12.7026</v>
      </c>
      <c r="AW71" s="224">
        <v>12.8733</v>
      </c>
      <c r="AX71" s="219">
        <v>12.4</v>
      </c>
      <c r="AY71" s="220">
        <v>10.7725</v>
      </c>
      <c r="AZ71" s="224">
        <v>13.2139</v>
      </c>
      <c r="BA71" s="219">
        <v>12.1</v>
      </c>
      <c r="BB71" s="220">
        <v>13.9187</v>
      </c>
      <c r="BC71" s="222">
        <v>9.0632</v>
      </c>
      <c r="BD71" s="222">
        <v>7.2916</v>
      </c>
      <c r="BE71" s="222">
        <v>9.0669</v>
      </c>
      <c r="BF71" s="222">
        <v>10.1372</v>
      </c>
      <c r="BG71" s="222">
        <v>21.5232</v>
      </c>
      <c r="BH71" s="222">
        <v>12.3205</v>
      </c>
      <c r="BI71" s="224">
        <v>12.1643</v>
      </c>
      <c r="BJ71" s="219">
        <v>18.1</v>
      </c>
      <c r="BK71" s="220">
        <v>19.2652</v>
      </c>
      <c r="BL71" s="222">
        <v>18.0038</v>
      </c>
      <c r="BM71" s="222">
        <v>17.5241</v>
      </c>
      <c r="BN71" s="222">
        <v>15.7335</v>
      </c>
      <c r="BO71" s="224">
        <v>19.098</v>
      </c>
      <c r="BP71" s="219">
        <v>14.2</v>
      </c>
      <c r="BQ71" s="220">
        <v>12.9926</v>
      </c>
      <c r="BR71" s="222">
        <v>18.774</v>
      </c>
      <c r="BS71" s="224">
        <v>13.5664</v>
      </c>
      <c r="BT71" s="219">
        <v>13.2</v>
      </c>
      <c r="BU71" s="220">
        <v>12.8024</v>
      </c>
      <c r="BV71" s="222">
        <v>13.8998</v>
      </c>
      <c r="BW71" s="222">
        <v>13.15</v>
      </c>
      <c r="BX71" s="224">
        <v>13.6973</v>
      </c>
      <c r="BY71" s="219">
        <v>13.6</v>
      </c>
      <c r="BZ71" s="226">
        <v>16.9427</v>
      </c>
      <c r="CA71" s="227">
        <v>15.0055</v>
      </c>
      <c r="CB71" s="227">
        <v>11.6424</v>
      </c>
      <c r="CC71" s="227">
        <v>14.9411</v>
      </c>
      <c r="CD71" s="227">
        <v>15.2707</v>
      </c>
      <c r="CE71" s="227">
        <v>13.5437</v>
      </c>
      <c r="CF71" s="227">
        <v>14.6495</v>
      </c>
      <c r="CG71" s="221">
        <v>16.0837</v>
      </c>
      <c r="CH71" s="219">
        <v>17.7</v>
      </c>
      <c r="CI71" s="220">
        <v>17.1923</v>
      </c>
      <c r="CJ71" s="224">
        <v>18.5058</v>
      </c>
      <c r="CK71" s="219">
        <v>10.7</v>
      </c>
      <c r="CL71" s="220">
        <v>10.0722</v>
      </c>
      <c r="CM71" s="222">
        <v>11.1723</v>
      </c>
      <c r="CN71" s="222">
        <v>11.2978</v>
      </c>
      <c r="CO71" s="222">
        <v>11.2849</v>
      </c>
      <c r="CP71" s="224">
        <v>10.31</v>
      </c>
      <c r="CQ71" s="219">
        <v>13.7</v>
      </c>
      <c r="CR71" s="220">
        <v>16.4284</v>
      </c>
      <c r="CS71" s="222">
        <v>10.877</v>
      </c>
      <c r="CT71" s="224">
        <v>15.2239</v>
      </c>
      <c r="CU71" s="219">
        <v>13.2</v>
      </c>
      <c r="CV71" s="220">
        <v>14.0818</v>
      </c>
      <c r="CW71" s="222">
        <v>13.3282</v>
      </c>
      <c r="CX71" s="222">
        <v>12.3961</v>
      </c>
      <c r="CY71" s="224">
        <v>13.0855</v>
      </c>
      <c r="CZ71" s="219">
        <v>15.4</v>
      </c>
      <c r="DA71" s="220">
        <v>15.2545</v>
      </c>
      <c r="DB71" s="222">
        <v>13.0428</v>
      </c>
      <c r="DC71" s="222">
        <v>13.8121</v>
      </c>
      <c r="DD71" s="222">
        <v>16.6929</v>
      </c>
      <c r="DE71" s="222">
        <v>14.1288</v>
      </c>
      <c r="DF71" s="224">
        <v>17.638</v>
      </c>
      <c r="DG71" s="219">
        <v>11.3</v>
      </c>
      <c r="DH71" s="220">
        <v>10.0223</v>
      </c>
      <c r="DI71" s="222">
        <v>13.9632</v>
      </c>
      <c r="DJ71" s="222">
        <v>14.1128</v>
      </c>
      <c r="DK71" s="222">
        <v>10.0991</v>
      </c>
      <c r="DL71" s="222">
        <v>12.8835</v>
      </c>
      <c r="DM71" s="222">
        <v>11.9547</v>
      </c>
      <c r="DN71" s="222">
        <v>9.4389</v>
      </c>
      <c r="DO71" s="224">
        <v>9.0625</v>
      </c>
      <c r="DP71" s="596">
        <v>13</v>
      </c>
      <c r="DQ71" s="219" t="s">
        <v>298</v>
      </c>
      <c r="DR71" s="220" t="s">
        <v>298</v>
      </c>
      <c r="DS71" s="222" t="s">
        <v>298</v>
      </c>
      <c r="DT71" s="224" t="s">
        <v>298</v>
      </c>
      <c r="DU71" s="219" t="s">
        <v>298</v>
      </c>
      <c r="DV71" s="228" t="s">
        <v>298</v>
      </c>
    </row>
    <row r="72" spans="1:126" s="430" customFormat="1" ht="25.5" customHeight="1">
      <c r="A72" s="395" t="s">
        <v>341</v>
      </c>
      <c r="B72" s="429">
        <v>15.5081</v>
      </c>
      <c r="C72" s="220">
        <v>15.367</v>
      </c>
      <c r="D72" s="221">
        <v>15.7072</v>
      </c>
      <c r="E72" s="429">
        <v>16.2952</v>
      </c>
      <c r="F72" s="220">
        <v>20.5124</v>
      </c>
      <c r="G72" s="222">
        <v>15.2622</v>
      </c>
      <c r="H72" s="222">
        <v>15.0452</v>
      </c>
      <c r="I72" s="223">
        <v>21.627</v>
      </c>
      <c r="J72" s="224">
        <v>14.3839</v>
      </c>
      <c r="K72" s="429">
        <v>17.6007</v>
      </c>
      <c r="L72" s="220">
        <v>20.6871</v>
      </c>
      <c r="M72" s="222">
        <v>19.7346</v>
      </c>
      <c r="N72" s="222">
        <v>16.4303</v>
      </c>
      <c r="O72" s="224">
        <v>16.0018</v>
      </c>
      <c r="P72" s="429">
        <v>17.347</v>
      </c>
      <c r="Q72" s="220">
        <v>16.6524</v>
      </c>
      <c r="R72" s="222">
        <v>16.9823</v>
      </c>
      <c r="S72" s="224">
        <v>19.687</v>
      </c>
      <c r="T72" s="429">
        <v>16.8101</v>
      </c>
      <c r="U72" s="220">
        <v>13.2931</v>
      </c>
      <c r="V72" s="222">
        <v>21.9563</v>
      </c>
      <c r="W72" s="222">
        <v>17.6772</v>
      </c>
      <c r="X72" s="224">
        <v>17.923</v>
      </c>
      <c r="Y72" s="429">
        <v>12.7841</v>
      </c>
      <c r="Z72" s="220">
        <v>14.3963</v>
      </c>
      <c r="AA72" s="222">
        <v>12.4475</v>
      </c>
      <c r="AB72" s="222">
        <v>11.687</v>
      </c>
      <c r="AC72" s="224">
        <v>13.5019</v>
      </c>
      <c r="AD72" s="429">
        <v>15.7711</v>
      </c>
      <c r="AE72" s="220">
        <v>18.8365</v>
      </c>
      <c r="AF72" s="222">
        <v>14.0348</v>
      </c>
      <c r="AG72" s="222">
        <v>18.6798</v>
      </c>
      <c r="AH72" s="222">
        <v>14.5854</v>
      </c>
      <c r="AI72" s="222">
        <v>15.9767</v>
      </c>
      <c r="AJ72" s="224">
        <v>15.7114</v>
      </c>
      <c r="AK72" s="429">
        <v>20.2613</v>
      </c>
      <c r="AL72" s="220">
        <v>24.7336</v>
      </c>
      <c r="AM72" s="222">
        <v>20.6796</v>
      </c>
      <c r="AN72" s="222">
        <v>17.5264</v>
      </c>
      <c r="AO72" s="225">
        <v>20.7974</v>
      </c>
      <c r="AP72" s="429">
        <v>23.9666</v>
      </c>
      <c r="AQ72" s="220" t="s">
        <v>298</v>
      </c>
      <c r="AR72" s="224" t="s">
        <v>298</v>
      </c>
      <c r="AS72" s="429">
        <v>16.3207</v>
      </c>
      <c r="AT72" s="220">
        <v>15.7766</v>
      </c>
      <c r="AU72" s="222">
        <v>15.3111</v>
      </c>
      <c r="AV72" s="222">
        <v>17.3615</v>
      </c>
      <c r="AW72" s="224">
        <v>18.5032</v>
      </c>
      <c r="AX72" s="429">
        <v>17.8007</v>
      </c>
      <c r="AY72" s="220">
        <v>15.267</v>
      </c>
      <c r="AZ72" s="224">
        <v>19.0692</v>
      </c>
      <c r="BA72" s="429">
        <v>16.874</v>
      </c>
      <c r="BB72" s="220">
        <v>19.4338</v>
      </c>
      <c r="BC72" s="222">
        <v>12.7016</v>
      </c>
      <c r="BD72" s="222">
        <v>10.0141</v>
      </c>
      <c r="BE72" s="222">
        <v>13.205</v>
      </c>
      <c r="BF72" s="222">
        <v>13.5057</v>
      </c>
      <c r="BG72" s="222">
        <v>29.8102</v>
      </c>
      <c r="BH72" s="222">
        <v>17.4066</v>
      </c>
      <c r="BI72" s="224">
        <v>17.3835</v>
      </c>
      <c r="BJ72" s="429">
        <v>24.5639</v>
      </c>
      <c r="BK72" s="220">
        <v>26.1085</v>
      </c>
      <c r="BL72" s="222">
        <v>24.6434</v>
      </c>
      <c r="BM72" s="222">
        <v>23.5384</v>
      </c>
      <c r="BN72" s="222">
        <v>17.737</v>
      </c>
      <c r="BO72" s="224">
        <v>26.8617</v>
      </c>
      <c r="BP72" s="429">
        <v>18.7388</v>
      </c>
      <c r="BQ72" s="220">
        <v>16.3326</v>
      </c>
      <c r="BR72" s="222">
        <v>23.2859</v>
      </c>
      <c r="BS72" s="224">
        <v>18.9223</v>
      </c>
      <c r="BT72" s="429">
        <v>18.6955</v>
      </c>
      <c r="BU72" s="220">
        <v>17.8435</v>
      </c>
      <c r="BV72" s="222">
        <v>19.4034</v>
      </c>
      <c r="BW72" s="222">
        <v>18.823</v>
      </c>
      <c r="BX72" s="224">
        <v>19.5703</v>
      </c>
      <c r="BY72" s="429">
        <v>16.8373</v>
      </c>
      <c r="BZ72" s="226">
        <v>22.0457</v>
      </c>
      <c r="CA72" s="227">
        <v>17.6681</v>
      </c>
      <c r="CB72" s="227">
        <v>14.2343</v>
      </c>
      <c r="CC72" s="227">
        <v>16.6805</v>
      </c>
      <c r="CD72" s="227">
        <v>18.7385</v>
      </c>
      <c r="CE72" s="227">
        <v>17.4761</v>
      </c>
      <c r="CF72" s="227">
        <v>19.7603</v>
      </c>
      <c r="CG72" s="221">
        <v>20.2474</v>
      </c>
      <c r="CH72" s="429">
        <v>25.4541</v>
      </c>
      <c r="CI72" s="220">
        <v>24.6513</v>
      </c>
      <c r="CJ72" s="224">
        <v>26.8682</v>
      </c>
      <c r="CK72" s="429">
        <v>13.5904</v>
      </c>
      <c r="CL72" s="220">
        <v>12.3132</v>
      </c>
      <c r="CM72" s="222">
        <v>14.5849</v>
      </c>
      <c r="CN72" s="222">
        <v>14.2337</v>
      </c>
      <c r="CO72" s="222">
        <v>15.6909</v>
      </c>
      <c r="CP72" s="224">
        <v>12.7719</v>
      </c>
      <c r="CQ72" s="429">
        <v>19.9403</v>
      </c>
      <c r="CR72" s="220">
        <v>24.2461</v>
      </c>
      <c r="CS72" s="222">
        <v>15.6904</v>
      </c>
      <c r="CT72" s="224">
        <v>22.3463</v>
      </c>
      <c r="CU72" s="429">
        <v>17.1758</v>
      </c>
      <c r="CV72" s="220">
        <v>18.9265</v>
      </c>
      <c r="CW72" s="222">
        <v>18.0645</v>
      </c>
      <c r="CX72" s="222">
        <v>15.1835</v>
      </c>
      <c r="CY72" s="224">
        <v>16.4223</v>
      </c>
      <c r="CZ72" s="429">
        <v>21.5086</v>
      </c>
      <c r="DA72" s="220">
        <v>20.2671</v>
      </c>
      <c r="DB72" s="222">
        <v>16.488</v>
      </c>
      <c r="DC72" s="222">
        <v>18.3721</v>
      </c>
      <c r="DD72" s="222">
        <v>23.7786</v>
      </c>
      <c r="DE72" s="222">
        <v>19.5762</v>
      </c>
      <c r="DF72" s="224">
        <v>24.2275</v>
      </c>
      <c r="DG72" s="429">
        <v>14.9707</v>
      </c>
      <c r="DH72" s="220">
        <v>12.6754</v>
      </c>
      <c r="DI72" s="222">
        <v>18.3159</v>
      </c>
      <c r="DJ72" s="222">
        <v>19.1497</v>
      </c>
      <c r="DK72" s="222">
        <v>13.1239</v>
      </c>
      <c r="DL72" s="222">
        <v>17.8675</v>
      </c>
      <c r="DM72" s="222">
        <v>16.5103</v>
      </c>
      <c r="DN72" s="222">
        <v>12.4705</v>
      </c>
      <c r="DO72" s="224">
        <v>11.0771</v>
      </c>
      <c r="DP72" s="606">
        <v>17.7106</v>
      </c>
      <c r="DQ72" s="429" t="s">
        <v>298</v>
      </c>
      <c r="DR72" s="220" t="s">
        <v>298</v>
      </c>
      <c r="DS72" s="222" t="s">
        <v>298</v>
      </c>
      <c r="DT72" s="224" t="s">
        <v>298</v>
      </c>
      <c r="DU72" s="429" t="s">
        <v>298</v>
      </c>
      <c r="DV72" s="228" t="s">
        <v>298</v>
      </c>
    </row>
    <row r="73" spans="1:126" s="430" customFormat="1" ht="25.5" customHeight="1">
      <c r="A73" s="395" t="s">
        <v>342</v>
      </c>
      <c r="B73" s="429">
        <v>6.6112</v>
      </c>
      <c r="C73" s="220">
        <v>6.8122</v>
      </c>
      <c r="D73" s="221">
        <v>6.3369</v>
      </c>
      <c r="E73" s="429">
        <v>11.5246</v>
      </c>
      <c r="F73" s="220">
        <v>15.2745</v>
      </c>
      <c r="G73" s="222">
        <v>9.774</v>
      </c>
      <c r="H73" s="222">
        <v>10.6257</v>
      </c>
      <c r="I73" s="223">
        <v>15.2245</v>
      </c>
      <c r="J73" s="224">
        <v>10.3905</v>
      </c>
      <c r="K73" s="429">
        <v>12.7673</v>
      </c>
      <c r="L73" s="220">
        <v>11.2917</v>
      </c>
      <c r="M73" s="222">
        <v>18.8259</v>
      </c>
      <c r="N73" s="222">
        <v>15.2919</v>
      </c>
      <c r="O73" s="224">
        <v>11.0307</v>
      </c>
      <c r="P73" s="429">
        <v>9.733</v>
      </c>
      <c r="Q73" s="220">
        <v>8.356</v>
      </c>
      <c r="R73" s="222">
        <v>11.1576</v>
      </c>
      <c r="S73" s="224">
        <v>9.9572</v>
      </c>
      <c r="T73" s="429">
        <v>9.0254</v>
      </c>
      <c r="U73" s="220">
        <v>7.4043</v>
      </c>
      <c r="V73" s="222">
        <v>9.5496</v>
      </c>
      <c r="W73" s="222">
        <v>10.5236</v>
      </c>
      <c r="X73" s="224">
        <v>8.1332</v>
      </c>
      <c r="Y73" s="429">
        <v>11.1372</v>
      </c>
      <c r="Z73" s="220">
        <v>12.927</v>
      </c>
      <c r="AA73" s="222">
        <v>10.6723</v>
      </c>
      <c r="AB73" s="222">
        <v>9.8606</v>
      </c>
      <c r="AC73" s="224">
        <v>11.46</v>
      </c>
      <c r="AD73" s="429">
        <v>8.1987</v>
      </c>
      <c r="AE73" s="220">
        <v>9.4092</v>
      </c>
      <c r="AF73" s="222">
        <v>6.5112</v>
      </c>
      <c r="AG73" s="222">
        <v>12.2038</v>
      </c>
      <c r="AH73" s="222">
        <v>8.6854</v>
      </c>
      <c r="AI73" s="222">
        <v>7.8511</v>
      </c>
      <c r="AJ73" s="224">
        <v>6.3426</v>
      </c>
      <c r="AK73" s="429">
        <v>8.7765</v>
      </c>
      <c r="AL73" s="220">
        <v>11.2252</v>
      </c>
      <c r="AM73" s="222">
        <v>7.7059</v>
      </c>
      <c r="AN73" s="222">
        <v>6.8831</v>
      </c>
      <c r="AO73" s="225">
        <v>11.5957</v>
      </c>
      <c r="AP73" s="429">
        <v>21.0614</v>
      </c>
      <c r="AQ73" s="220" t="s">
        <v>298</v>
      </c>
      <c r="AR73" s="224" t="s">
        <v>298</v>
      </c>
      <c r="AS73" s="429">
        <v>9.4424</v>
      </c>
      <c r="AT73" s="220">
        <v>8.4251</v>
      </c>
      <c r="AU73" s="222">
        <v>10.4459</v>
      </c>
      <c r="AV73" s="222">
        <v>11.3888</v>
      </c>
      <c r="AW73" s="224">
        <v>7.3488</v>
      </c>
      <c r="AX73" s="429">
        <v>7.3129</v>
      </c>
      <c r="AY73" s="220">
        <v>7.2227</v>
      </c>
      <c r="AZ73" s="224">
        <v>7.3519</v>
      </c>
      <c r="BA73" s="429">
        <v>6.7693</v>
      </c>
      <c r="BB73" s="220">
        <v>8.2304</v>
      </c>
      <c r="BC73" s="222">
        <v>5.7591</v>
      </c>
      <c r="BD73" s="222">
        <v>4.1273</v>
      </c>
      <c r="BE73" s="222">
        <v>4.7318</v>
      </c>
      <c r="BF73" s="222">
        <v>6.2829</v>
      </c>
      <c r="BG73" s="222">
        <v>10.7639</v>
      </c>
      <c r="BH73" s="222">
        <v>6.4425</v>
      </c>
      <c r="BI73" s="224">
        <v>6.7223</v>
      </c>
      <c r="BJ73" s="429">
        <v>12.9594</v>
      </c>
      <c r="BK73" s="220">
        <v>15.5462</v>
      </c>
      <c r="BL73" s="222">
        <v>11.996</v>
      </c>
      <c r="BM73" s="222">
        <v>11.7547</v>
      </c>
      <c r="BN73" s="222">
        <v>18.9037</v>
      </c>
      <c r="BO73" s="224">
        <v>13.637</v>
      </c>
      <c r="BP73" s="429">
        <v>14.3099</v>
      </c>
      <c r="BQ73" s="220">
        <v>14.545</v>
      </c>
      <c r="BR73" s="222">
        <v>20.6986</v>
      </c>
      <c r="BS73" s="224">
        <v>11.5374</v>
      </c>
      <c r="BT73" s="429">
        <v>8.9957</v>
      </c>
      <c r="BU73" s="220">
        <v>8.1073</v>
      </c>
      <c r="BV73" s="222">
        <v>10.7022</v>
      </c>
      <c r="BW73" s="222">
        <v>9.1985</v>
      </c>
      <c r="BX73" s="224">
        <v>9.1633</v>
      </c>
      <c r="BY73" s="429">
        <v>13.5601</v>
      </c>
      <c r="BZ73" s="226">
        <v>15.192</v>
      </c>
      <c r="CA73" s="227">
        <v>17.0665</v>
      </c>
      <c r="CB73" s="227">
        <v>10.2419</v>
      </c>
      <c r="CC73" s="227">
        <v>18.7634</v>
      </c>
      <c r="CD73" s="227">
        <v>15.0951</v>
      </c>
      <c r="CE73" s="227">
        <v>12.8656</v>
      </c>
      <c r="CF73" s="227">
        <v>12.6901</v>
      </c>
      <c r="CG73" s="221">
        <v>16.3886</v>
      </c>
      <c r="CH73" s="429">
        <v>10.0313</v>
      </c>
      <c r="CI73" s="220">
        <v>9.4939</v>
      </c>
      <c r="CJ73" s="224">
        <v>10.8902</v>
      </c>
      <c r="CK73" s="429">
        <v>9.744</v>
      </c>
      <c r="CL73" s="220">
        <v>8.9794</v>
      </c>
      <c r="CM73" s="222">
        <v>9.3713</v>
      </c>
      <c r="CN73" s="222">
        <v>12.1272</v>
      </c>
      <c r="CO73" s="222">
        <v>8.1468</v>
      </c>
      <c r="CP73" s="224">
        <v>11.6529</v>
      </c>
      <c r="CQ73" s="429">
        <v>8.6874</v>
      </c>
      <c r="CR73" s="220">
        <v>9.3902</v>
      </c>
      <c r="CS73" s="222">
        <v>7.0959</v>
      </c>
      <c r="CT73" s="224">
        <v>9.8357</v>
      </c>
      <c r="CU73" s="429">
        <v>12.7655</v>
      </c>
      <c r="CV73" s="220">
        <v>13.4788</v>
      </c>
      <c r="CW73" s="222">
        <v>11.1399</v>
      </c>
      <c r="CX73" s="222">
        <v>14.3976</v>
      </c>
      <c r="CY73" s="224">
        <v>13.4909</v>
      </c>
      <c r="CZ73" s="429">
        <v>10.7022</v>
      </c>
      <c r="DA73" s="220">
        <v>11.3256</v>
      </c>
      <c r="DB73" s="222">
        <v>11.7149</v>
      </c>
      <c r="DC73" s="222">
        <v>10.9283</v>
      </c>
      <c r="DD73" s="222">
        <v>11.0218</v>
      </c>
      <c r="DE73" s="222">
        <v>9.1859</v>
      </c>
      <c r="DF73" s="224">
        <v>12.0773</v>
      </c>
      <c r="DG73" s="429">
        <v>8.4908</v>
      </c>
      <c r="DH73" s="220">
        <v>8.5953</v>
      </c>
      <c r="DI73" s="222">
        <v>11.8596</v>
      </c>
      <c r="DJ73" s="222">
        <v>9.926</v>
      </c>
      <c r="DK73" s="222">
        <v>8.1167</v>
      </c>
      <c r="DL73" s="222">
        <v>8.9759</v>
      </c>
      <c r="DM73" s="222">
        <v>7.2477</v>
      </c>
      <c r="DN73" s="222">
        <v>8.0418</v>
      </c>
      <c r="DO73" s="224">
        <v>8.613</v>
      </c>
      <c r="DP73" s="606">
        <v>9.8202</v>
      </c>
      <c r="DQ73" s="429" t="s">
        <v>298</v>
      </c>
      <c r="DR73" s="220" t="s">
        <v>298</v>
      </c>
      <c r="DS73" s="222" t="s">
        <v>298</v>
      </c>
      <c r="DT73" s="224" t="s">
        <v>298</v>
      </c>
      <c r="DU73" s="429" t="s">
        <v>298</v>
      </c>
      <c r="DV73" s="228" t="s">
        <v>298</v>
      </c>
    </row>
    <row r="74" spans="1:126" s="403" customFormat="1" ht="11.25">
      <c r="A74" s="230" t="s">
        <v>145</v>
      </c>
      <c r="B74" s="171">
        <v>18.475</v>
      </c>
      <c r="C74" s="231">
        <v>18.5716</v>
      </c>
      <c r="D74" s="232">
        <v>18.3609</v>
      </c>
      <c r="E74" s="171">
        <v>18.3258</v>
      </c>
      <c r="F74" s="231">
        <v>19.1334</v>
      </c>
      <c r="G74" s="233">
        <v>18.5277</v>
      </c>
      <c r="H74" s="233">
        <v>17.3602</v>
      </c>
      <c r="I74" s="234">
        <v>18.4136</v>
      </c>
      <c r="J74" s="235">
        <v>17.6411</v>
      </c>
      <c r="K74" s="171">
        <v>17.9483</v>
      </c>
      <c r="L74" s="231">
        <v>17.5708</v>
      </c>
      <c r="M74" s="233">
        <v>18.633</v>
      </c>
      <c r="N74" s="233">
        <v>17.5708</v>
      </c>
      <c r="O74" s="235">
        <v>18.1678</v>
      </c>
      <c r="P74" s="171">
        <v>17.3163</v>
      </c>
      <c r="Q74" s="231">
        <v>17.5006</v>
      </c>
      <c r="R74" s="233">
        <v>16.5789</v>
      </c>
      <c r="S74" s="235">
        <v>18.2204</v>
      </c>
      <c r="T74" s="171">
        <v>17.2109</v>
      </c>
      <c r="U74" s="231">
        <v>16.3945</v>
      </c>
      <c r="V74" s="233">
        <v>18.9666</v>
      </c>
      <c r="W74" s="233">
        <v>16.7896</v>
      </c>
      <c r="X74" s="235">
        <v>17.6762</v>
      </c>
      <c r="Y74" s="171">
        <v>16.9037</v>
      </c>
      <c r="Z74" s="231">
        <v>16.7545</v>
      </c>
      <c r="AA74" s="233">
        <v>17.1319</v>
      </c>
      <c r="AB74" s="233">
        <v>16.4999</v>
      </c>
      <c r="AC74" s="235">
        <v>17.1846</v>
      </c>
      <c r="AD74" s="171">
        <v>17.7727</v>
      </c>
      <c r="AE74" s="231">
        <v>18.4575</v>
      </c>
      <c r="AF74" s="233">
        <v>17.2197</v>
      </c>
      <c r="AG74" s="233">
        <v>17.2373</v>
      </c>
      <c r="AH74" s="233">
        <v>17.325</v>
      </c>
      <c r="AI74" s="233">
        <v>18.001</v>
      </c>
      <c r="AJ74" s="235">
        <v>18.3872</v>
      </c>
      <c r="AK74" s="171">
        <v>18.2819</v>
      </c>
      <c r="AL74" s="231">
        <v>19.1685</v>
      </c>
      <c r="AM74" s="233">
        <v>18.5979</v>
      </c>
      <c r="AN74" s="233">
        <v>17.8781</v>
      </c>
      <c r="AO74" s="236">
        <v>17.4304</v>
      </c>
      <c r="AP74" s="171">
        <v>21.17</v>
      </c>
      <c r="AQ74" s="231" t="s">
        <v>298</v>
      </c>
      <c r="AR74" s="235" t="s">
        <v>298</v>
      </c>
      <c r="AS74" s="171">
        <v>17.4479</v>
      </c>
      <c r="AT74" s="231">
        <v>17.7376</v>
      </c>
      <c r="AU74" s="233">
        <v>16.6667</v>
      </c>
      <c r="AV74" s="233">
        <v>16.8247</v>
      </c>
      <c r="AW74" s="235">
        <v>18.8876</v>
      </c>
      <c r="AX74" s="171">
        <v>17.7727</v>
      </c>
      <c r="AY74" s="231">
        <v>17.246</v>
      </c>
      <c r="AZ74" s="235">
        <v>17.9571</v>
      </c>
      <c r="BA74" s="171">
        <v>20.5643</v>
      </c>
      <c r="BB74" s="231">
        <v>23.6543</v>
      </c>
      <c r="BC74" s="233">
        <v>18.2643</v>
      </c>
      <c r="BD74" s="233">
        <v>18.2292</v>
      </c>
      <c r="BE74" s="233">
        <v>18.3872</v>
      </c>
      <c r="BF74" s="233">
        <v>20.4414</v>
      </c>
      <c r="BG74" s="233">
        <v>21.1612</v>
      </c>
      <c r="BH74" s="233">
        <v>20.02</v>
      </c>
      <c r="BI74" s="235">
        <v>19.3441</v>
      </c>
      <c r="BJ74" s="171">
        <v>20.696</v>
      </c>
      <c r="BK74" s="231">
        <v>20.3975</v>
      </c>
      <c r="BL74" s="233">
        <v>21.3104</v>
      </c>
      <c r="BM74" s="233">
        <v>20.6608</v>
      </c>
      <c r="BN74" s="233">
        <v>19.3002</v>
      </c>
      <c r="BO74" s="235">
        <v>20.4589</v>
      </c>
      <c r="BP74" s="171">
        <v>18.2117</v>
      </c>
      <c r="BQ74" s="231">
        <v>16.6579</v>
      </c>
      <c r="BR74" s="233">
        <v>18.9666</v>
      </c>
      <c r="BS74" s="235">
        <v>18.87</v>
      </c>
      <c r="BT74" s="171">
        <v>18.8964</v>
      </c>
      <c r="BU74" s="231">
        <v>19.5635</v>
      </c>
      <c r="BV74" s="233">
        <v>17.6235</v>
      </c>
      <c r="BW74" s="233">
        <v>19.0807</v>
      </c>
      <c r="BX74" s="235">
        <v>18.159</v>
      </c>
      <c r="BY74" s="171">
        <v>18.8174</v>
      </c>
      <c r="BZ74" s="237">
        <v>19.9673</v>
      </c>
      <c r="CA74" s="238">
        <v>18.0975</v>
      </c>
      <c r="CB74" s="238">
        <v>19.4231</v>
      </c>
      <c r="CC74" s="238">
        <v>18.2819</v>
      </c>
      <c r="CD74" s="238">
        <v>18.6769</v>
      </c>
      <c r="CE74" s="238">
        <v>17.4567</v>
      </c>
      <c r="CF74" s="238">
        <v>18.5979</v>
      </c>
      <c r="CG74" s="232">
        <v>18.4575</v>
      </c>
      <c r="CH74" s="171">
        <v>18.8788</v>
      </c>
      <c r="CI74" s="231">
        <v>19.151</v>
      </c>
      <c r="CJ74" s="235">
        <v>18.4311</v>
      </c>
      <c r="CK74" s="171">
        <v>16.456</v>
      </c>
      <c r="CL74" s="231">
        <v>16.7193</v>
      </c>
      <c r="CM74" s="233">
        <v>16.2277</v>
      </c>
      <c r="CN74" s="233">
        <v>16.1487</v>
      </c>
      <c r="CO74" s="233">
        <v>17.5182</v>
      </c>
      <c r="CP74" s="235">
        <v>15.3938</v>
      </c>
      <c r="CQ74" s="171">
        <v>18.3258</v>
      </c>
      <c r="CR74" s="231">
        <v>18.4487</v>
      </c>
      <c r="CS74" s="233">
        <v>18.0449</v>
      </c>
      <c r="CT74" s="235">
        <v>18.4838</v>
      </c>
      <c r="CU74" s="171">
        <v>17.7113</v>
      </c>
      <c r="CV74" s="231">
        <v>18.1766</v>
      </c>
      <c r="CW74" s="233">
        <v>18.0975</v>
      </c>
      <c r="CX74" s="233">
        <v>16.2629</v>
      </c>
      <c r="CY74" s="235">
        <v>17.9834</v>
      </c>
      <c r="CZ74" s="171">
        <v>20.4326</v>
      </c>
      <c r="DA74" s="231">
        <v>19.9849</v>
      </c>
      <c r="DB74" s="233">
        <v>18.159</v>
      </c>
      <c r="DC74" s="233">
        <v>20.2921</v>
      </c>
      <c r="DD74" s="233">
        <v>20.7574</v>
      </c>
      <c r="DE74" s="233">
        <v>20.1605</v>
      </c>
      <c r="DF74" s="235">
        <v>20.5028</v>
      </c>
      <c r="DG74" s="171">
        <v>18.4136</v>
      </c>
      <c r="DH74" s="231">
        <v>19.4319</v>
      </c>
      <c r="DI74" s="233">
        <v>18.2907</v>
      </c>
      <c r="DJ74" s="233">
        <v>18.0449</v>
      </c>
      <c r="DK74" s="233">
        <v>17.6147</v>
      </c>
      <c r="DL74" s="233">
        <v>17.2373</v>
      </c>
      <c r="DM74" s="233">
        <v>18.7823</v>
      </c>
      <c r="DN74" s="233">
        <v>17.7113</v>
      </c>
      <c r="DO74" s="235">
        <v>21.0295</v>
      </c>
      <c r="DP74" s="601">
        <v>18.9</v>
      </c>
      <c r="DQ74" s="171" t="s">
        <v>298</v>
      </c>
      <c r="DR74" s="231" t="s">
        <v>298</v>
      </c>
      <c r="DS74" s="233" t="s">
        <v>298</v>
      </c>
      <c r="DT74" s="235" t="s">
        <v>298</v>
      </c>
      <c r="DU74" s="171" t="s">
        <v>298</v>
      </c>
      <c r="DV74" s="239" t="s">
        <v>298</v>
      </c>
    </row>
    <row r="75" spans="1:125" s="6" customFormat="1" ht="11.25">
      <c r="A75" s="10" t="s">
        <v>130</v>
      </c>
      <c r="B75" s="62"/>
      <c r="C75" s="12"/>
      <c r="D75" s="12"/>
      <c r="E75" s="62"/>
      <c r="F75" s="12"/>
      <c r="G75" s="12"/>
      <c r="H75" s="12"/>
      <c r="I75" s="128"/>
      <c r="J75" s="12"/>
      <c r="K75" s="67"/>
      <c r="P75" s="67"/>
      <c r="T75" s="67"/>
      <c r="Y75" s="67"/>
      <c r="AD75" s="67"/>
      <c r="AK75" s="67"/>
      <c r="AP75" s="67"/>
      <c r="AS75" s="67"/>
      <c r="AX75" s="67"/>
      <c r="BA75" s="67"/>
      <c r="BJ75" s="67"/>
      <c r="BP75" s="67"/>
      <c r="BT75" s="67"/>
      <c r="BY75" s="67"/>
      <c r="CE75" s="67"/>
      <c r="CH75" s="67"/>
      <c r="CK75" s="67"/>
      <c r="CQ75" s="67"/>
      <c r="CU75" s="67"/>
      <c r="CZ75" s="67"/>
      <c r="DG75" s="67"/>
      <c r="DP75" s="67"/>
      <c r="DQ75" s="67"/>
      <c r="DU75" s="67"/>
    </row>
    <row r="76" spans="1:125" s="4" customFormat="1" ht="11.25">
      <c r="A76" s="31"/>
      <c r="B76" s="2"/>
      <c r="C76" s="28"/>
      <c r="D76" s="28"/>
      <c r="E76" s="65"/>
      <c r="F76" s="28"/>
      <c r="G76" s="28"/>
      <c r="H76" s="28"/>
      <c r="I76" s="28"/>
      <c r="J76" s="28"/>
      <c r="K76" s="68"/>
      <c r="P76" s="68"/>
      <c r="T76" s="68"/>
      <c r="Y76" s="68"/>
      <c r="AD76" s="68"/>
      <c r="AK76" s="68"/>
      <c r="AP76" s="68"/>
      <c r="AS76" s="68"/>
      <c r="AX76" s="68"/>
      <c r="BA76" s="68"/>
      <c r="BJ76" s="68"/>
      <c r="BP76" s="68"/>
      <c r="BT76" s="68"/>
      <c r="BY76" s="68"/>
      <c r="CE76" s="68"/>
      <c r="CH76" s="68"/>
      <c r="CK76" s="68"/>
      <c r="CQ76" s="68"/>
      <c r="CU76" s="68"/>
      <c r="CZ76" s="68"/>
      <c r="DG76" s="68"/>
      <c r="DP76" s="68"/>
      <c r="DQ76" s="68"/>
      <c r="DU76" s="68"/>
    </row>
    <row r="77" spans="1:125" s="4" customFormat="1" ht="11.25">
      <c r="A77" s="31"/>
      <c r="B77" s="2"/>
      <c r="C77" s="28"/>
      <c r="D77" s="28"/>
      <c r="E77" s="65"/>
      <c r="F77" s="28"/>
      <c r="G77" s="28"/>
      <c r="H77" s="28"/>
      <c r="I77" s="28"/>
      <c r="J77" s="28"/>
      <c r="K77" s="68"/>
      <c r="P77" s="68"/>
      <c r="T77" s="68"/>
      <c r="Y77" s="68"/>
      <c r="AD77" s="68"/>
      <c r="AK77" s="68"/>
      <c r="AP77" s="68"/>
      <c r="AS77" s="68"/>
      <c r="AX77" s="68"/>
      <c r="BA77" s="68"/>
      <c r="BJ77" s="68"/>
      <c r="BP77" s="68"/>
      <c r="BT77" s="68"/>
      <c r="BY77" s="68"/>
      <c r="CE77" s="68"/>
      <c r="CH77" s="68"/>
      <c r="CK77" s="68"/>
      <c r="CQ77" s="68"/>
      <c r="CU77" s="68"/>
      <c r="CZ77" s="68"/>
      <c r="DG77" s="68"/>
      <c r="DP77" s="68"/>
      <c r="DQ77" s="68"/>
      <c r="DU77" s="68"/>
    </row>
    <row r="78" ht="18" customHeight="1">
      <c r="A78" s="37" t="s">
        <v>74</v>
      </c>
    </row>
    <row r="79" ht="18" customHeight="1">
      <c r="A79" s="53" t="s">
        <v>134</v>
      </c>
    </row>
    <row r="80" spans="1:10" ht="10.5" customHeight="1">
      <c r="A80" s="7" t="s">
        <v>370</v>
      </c>
      <c r="B80" s="9"/>
      <c r="C80" s="23"/>
      <c r="D80" s="23"/>
      <c r="E80" s="64"/>
      <c r="F80" s="23"/>
      <c r="G80" s="23"/>
      <c r="H80" s="23"/>
      <c r="I80" s="28"/>
      <c r="J80" s="23"/>
    </row>
    <row r="81" spans="1:126" s="15" customFormat="1" ht="23.25" customHeight="1">
      <c r="A81" s="572"/>
      <c r="B81" s="571" t="s">
        <v>147</v>
      </c>
      <c r="C81" s="617" t="s">
        <v>148</v>
      </c>
      <c r="D81" s="618" t="s">
        <v>149</v>
      </c>
      <c r="E81" s="571" t="s">
        <v>150</v>
      </c>
      <c r="F81" s="617" t="s">
        <v>151</v>
      </c>
      <c r="G81" s="619" t="s">
        <v>152</v>
      </c>
      <c r="H81" s="619" t="s">
        <v>153</v>
      </c>
      <c r="I81" s="619" t="s">
        <v>154</v>
      </c>
      <c r="J81" s="618" t="s">
        <v>155</v>
      </c>
      <c r="K81" s="571" t="s">
        <v>156</v>
      </c>
      <c r="L81" s="617" t="s">
        <v>157</v>
      </c>
      <c r="M81" s="619" t="s">
        <v>158</v>
      </c>
      <c r="N81" s="619" t="s">
        <v>159</v>
      </c>
      <c r="O81" s="618" t="s">
        <v>160</v>
      </c>
      <c r="P81" s="571" t="s">
        <v>161</v>
      </c>
      <c r="Q81" s="617" t="s">
        <v>162</v>
      </c>
      <c r="R81" s="619" t="s">
        <v>163</v>
      </c>
      <c r="S81" s="618" t="s">
        <v>164</v>
      </c>
      <c r="T81" s="571" t="s">
        <v>165</v>
      </c>
      <c r="U81" s="617" t="s">
        <v>166</v>
      </c>
      <c r="V81" s="619" t="s">
        <v>167</v>
      </c>
      <c r="W81" s="619" t="s">
        <v>168</v>
      </c>
      <c r="X81" s="618" t="s">
        <v>169</v>
      </c>
      <c r="Y81" s="571" t="s">
        <v>170</v>
      </c>
      <c r="Z81" s="617" t="s">
        <v>171</v>
      </c>
      <c r="AA81" s="619" t="s">
        <v>172</v>
      </c>
      <c r="AB81" s="619" t="s">
        <v>173</v>
      </c>
      <c r="AC81" s="618" t="s">
        <v>174</v>
      </c>
      <c r="AD81" s="571" t="s">
        <v>175</v>
      </c>
      <c r="AE81" s="617" t="s">
        <v>176</v>
      </c>
      <c r="AF81" s="619" t="s">
        <v>177</v>
      </c>
      <c r="AG81" s="619" t="s">
        <v>178</v>
      </c>
      <c r="AH81" s="619" t="s">
        <v>179</v>
      </c>
      <c r="AI81" s="619" t="s">
        <v>180</v>
      </c>
      <c r="AJ81" s="618" t="s">
        <v>181</v>
      </c>
      <c r="AK81" s="571" t="s">
        <v>182</v>
      </c>
      <c r="AL81" s="617" t="s">
        <v>183</v>
      </c>
      <c r="AM81" s="619" t="s">
        <v>184</v>
      </c>
      <c r="AN81" s="619" t="s">
        <v>185</v>
      </c>
      <c r="AO81" s="618" t="s">
        <v>186</v>
      </c>
      <c r="AP81" s="571" t="s">
        <v>187</v>
      </c>
      <c r="AQ81" s="617" t="s">
        <v>188</v>
      </c>
      <c r="AR81" s="618" t="s">
        <v>189</v>
      </c>
      <c r="AS81" s="571" t="s">
        <v>190</v>
      </c>
      <c r="AT81" s="617" t="s">
        <v>191</v>
      </c>
      <c r="AU81" s="619" t="s">
        <v>192</v>
      </c>
      <c r="AV81" s="619" t="s">
        <v>193</v>
      </c>
      <c r="AW81" s="618" t="s">
        <v>194</v>
      </c>
      <c r="AX81" s="571" t="s">
        <v>195</v>
      </c>
      <c r="AY81" s="617" t="s">
        <v>196</v>
      </c>
      <c r="AZ81" s="618" t="s">
        <v>197</v>
      </c>
      <c r="BA81" s="571" t="s">
        <v>198</v>
      </c>
      <c r="BB81" s="617" t="s">
        <v>199</v>
      </c>
      <c r="BC81" s="619" t="s">
        <v>200</v>
      </c>
      <c r="BD81" s="619" t="s">
        <v>201</v>
      </c>
      <c r="BE81" s="619" t="s">
        <v>202</v>
      </c>
      <c r="BF81" s="619" t="s">
        <v>203</v>
      </c>
      <c r="BG81" s="619" t="s">
        <v>204</v>
      </c>
      <c r="BH81" s="619" t="s">
        <v>205</v>
      </c>
      <c r="BI81" s="618" t="s">
        <v>206</v>
      </c>
      <c r="BJ81" s="571" t="s">
        <v>207</v>
      </c>
      <c r="BK81" s="617" t="s">
        <v>208</v>
      </c>
      <c r="BL81" s="619" t="s">
        <v>209</v>
      </c>
      <c r="BM81" s="619" t="s">
        <v>210</v>
      </c>
      <c r="BN81" s="619" t="s">
        <v>211</v>
      </c>
      <c r="BO81" s="618" t="s">
        <v>212</v>
      </c>
      <c r="BP81" s="571" t="s">
        <v>213</v>
      </c>
      <c r="BQ81" s="617" t="s">
        <v>214</v>
      </c>
      <c r="BR81" s="619" t="s">
        <v>215</v>
      </c>
      <c r="BS81" s="618" t="s">
        <v>216</v>
      </c>
      <c r="BT81" s="571" t="s">
        <v>217</v>
      </c>
      <c r="BU81" s="617" t="s">
        <v>218</v>
      </c>
      <c r="BV81" s="619" t="s">
        <v>219</v>
      </c>
      <c r="BW81" s="619" t="s">
        <v>220</v>
      </c>
      <c r="BX81" s="618" t="s">
        <v>221</v>
      </c>
      <c r="BY81" s="571" t="s">
        <v>222</v>
      </c>
      <c r="BZ81" s="617" t="s">
        <v>223</v>
      </c>
      <c r="CA81" s="619" t="s">
        <v>224</v>
      </c>
      <c r="CB81" s="619" t="s">
        <v>225</v>
      </c>
      <c r="CC81" s="619" t="s">
        <v>226</v>
      </c>
      <c r="CD81" s="619" t="s">
        <v>227</v>
      </c>
      <c r="CE81" s="619" t="s">
        <v>228</v>
      </c>
      <c r="CF81" s="619" t="s">
        <v>229</v>
      </c>
      <c r="CG81" s="618" t="s">
        <v>230</v>
      </c>
      <c r="CH81" s="571" t="s">
        <v>231</v>
      </c>
      <c r="CI81" s="617" t="s">
        <v>232</v>
      </c>
      <c r="CJ81" s="618" t="s">
        <v>233</v>
      </c>
      <c r="CK81" s="571" t="s">
        <v>234</v>
      </c>
      <c r="CL81" s="617" t="s">
        <v>235</v>
      </c>
      <c r="CM81" s="619" t="s">
        <v>236</v>
      </c>
      <c r="CN81" s="619" t="s">
        <v>237</v>
      </c>
      <c r="CO81" s="619" t="s">
        <v>238</v>
      </c>
      <c r="CP81" s="618" t="s">
        <v>239</v>
      </c>
      <c r="CQ81" s="571" t="s">
        <v>240</v>
      </c>
      <c r="CR81" s="617" t="s">
        <v>241</v>
      </c>
      <c r="CS81" s="619" t="s">
        <v>242</v>
      </c>
      <c r="CT81" s="618" t="s">
        <v>243</v>
      </c>
      <c r="CU81" s="571" t="s">
        <v>244</v>
      </c>
      <c r="CV81" s="617" t="s">
        <v>245</v>
      </c>
      <c r="CW81" s="619" t="s">
        <v>246</v>
      </c>
      <c r="CX81" s="619" t="s">
        <v>247</v>
      </c>
      <c r="CY81" s="618" t="s">
        <v>248</v>
      </c>
      <c r="CZ81" s="571" t="s">
        <v>249</v>
      </c>
      <c r="DA81" s="617" t="s">
        <v>250</v>
      </c>
      <c r="DB81" s="619" t="s">
        <v>251</v>
      </c>
      <c r="DC81" s="619" t="s">
        <v>252</v>
      </c>
      <c r="DD81" s="619" t="s">
        <v>253</v>
      </c>
      <c r="DE81" s="619" t="s">
        <v>254</v>
      </c>
      <c r="DF81" s="618" t="s">
        <v>255</v>
      </c>
      <c r="DG81" s="571" t="s">
        <v>47</v>
      </c>
      <c r="DH81" s="617" t="s">
        <v>48</v>
      </c>
      <c r="DI81" s="619" t="s">
        <v>49</v>
      </c>
      <c r="DJ81" s="619" t="s">
        <v>50</v>
      </c>
      <c r="DK81" s="619" t="s">
        <v>51</v>
      </c>
      <c r="DL81" s="619" t="s">
        <v>52</v>
      </c>
      <c r="DM81" s="619" t="s">
        <v>53</v>
      </c>
      <c r="DN81" s="619" t="s">
        <v>54</v>
      </c>
      <c r="DO81" s="618" t="s">
        <v>55</v>
      </c>
      <c r="DP81" s="574" t="s">
        <v>361</v>
      </c>
      <c r="DQ81" s="571" t="s">
        <v>256</v>
      </c>
      <c r="DR81" s="617" t="s">
        <v>257</v>
      </c>
      <c r="DS81" s="619" t="s">
        <v>258</v>
      </c>
      <c r="DT81" s="618" t="s">
        <v>259</v>
      </c>
      <c r="DU81" s="571" t="s">
        <v>260</v>
      </c>
      <c r="DV81" s="573" t="s">
        <v>261</v>
      </c>
    </row>
    <row r="82" spans="1:126" s="59" customFormat="1" ht="11.25">
      <c r="A82" s="209" t="s">
        <v>305</v>
      </c>
      <c r="B82" s="210">
        <v>8.6</v>
      </c>
      <c r="C82" s="211">
        <v>7.9</v>
      </c>
      <c r="D82" s="212">
        <v>8.9</v>
      </c>
      <c r="E82" s="210">
        <v>9.1</v>
      </c>
      <c r="F82" s="213">
        <v>9.8</v>
      </c>
      <c r="G82" s="214">
        <v>9.7</v>
      </c>
      <c r="H82" s="214">
        <v>9.2</v>
      </c>
      <c r="I82" s="214">
        <v>9.8</v>
      </c>
      <c r="J82" s="215">
        <v>8.1</v>
      </c>
      <c r="K82" s="210">
        <v>8.3</v>
      </c>
      <c r="L82" s="213">
        <v>9.4</v>
      </c>
      <c r="M82" s="214">
        <v>5.5</v>
      </c>
      <c r="N82" s="214">
        <v>7.4</v>
      </c>
      <c r="O82" s="215">
        <v>8.6</v>
      </c>
      <c r="P82" s="216">
        <v>8.8</v>
      </c>
      <c r="Q82" s="213">
        <v>9.1</v>
      </c>
      <c r="R82" s="214">
        <v>7.8</v>
      </c>
      <c r="S82" s="215">
        <v>8.9</v>
      </c>
      <c r="T82" s="216">
        <v>8.6</v>
      </c>
      <c r="U82" s="213">
        <v>7.5</v>
      </c>
      <c r="V82" s="214">
        <v>8.7</v>
      </c>
      <c r="W82" s="214">
        <v>8.7</v>
      </c>
      <c r="X82" s="215">
        <v>9.1</v>
      </c>
      <c r="Y82" s="216">
        <v>7.9</v>
      </c>
      <c r="Z82" s="213">
        <v>7.9</v>
      </c>
      <c r="AA82" s="214">
        <v>8.1</v>
      </c>
      <c r="AB82" s="214">
        <v>7.1</v>
      </c>
      <c r="AC82" s="215">
        <v>8.3</v>
      </c>
      <c r="AD82" s="216">
        <v>8.5</v>
      </c>
      <c r="AE82" s="213">
        <v>9.2</v>
      </c>
      <c r="AF82" s="214">
        <v>8.8</v>
      </c>
      <c r="AG82" s="214">
        <v>7.8</v>
      </c>
      <c r="AH82" s="214">
        <v>8.2</v>
      </c>
      <c r="AI82" s="214">
        <v>7.9</v>
      </c>
      <c r="AJ82" s="215">
        <v>8.6</v>
      </c>
      <c r="AK82" s="216">
        <v>9.5</v>
      </c>
      <c r="AL82" s="213">
        <v>11.3</v>
      </c>
      <c r="AM82" s="214">
        <v>9.9</v>
      </c>
      <c r="AN82" s="214">
        <v>8.5</v>
      </c>
      <c r="AO82" s="215">
        <v>9</v>
      </c>
      <c r="AP82" s="216">
        <v>9.5</v>
      </c>
      <c r="AQ82" s="213">
        <v>9.1</v>
      </c>
      <c r="AR82" s="215">
        <v>9.4</v>
      </c>
      <c r="AS82" s="216">
        <v>8.9</v>
      </c>
      <c r="AT82" s="213">
        <v>9.5</v>
      </c>
      <c r="AU82" s="214">
        <v>7.5</v>
      </c>
      <c r="AV82" s="214">
        <v>8.7</v>
      </c>
      <c r="AW82" s="215">
        <v>10.4</v>
      </c>
      <c r="AX82" s="216">
        <v>10.4</v>
      </c>
      <c r="AY82" s="211">
        <v>9.9</v>
      </c>
      <c r="AZ82" s="212">
        <v>10.4</v>
      </c>
      <c r="BA82" s="216">
        <v>8.4</v>
      </c>
      <c r="BB82" s="213">
        <v>9</v>
      </c>
      <c r="BC82" s="214">
        <v>7.3</v>
      </c>
      <c r="BD82" s="214">
        <v>6.7</v>
      </c>
      <c r="BE82" s="214">
        <v>6.7</v>
      </c>
      <c r="BF82" s="214">
        <v>7.5</v>
      </c>
      <c r="BG82" s="214">
        <v>11.4</v>
      </c>
      <c r="BH82" s="214">
        <v>8.1</v>
      </c>
      <c r="BI82" s="215">
        <v>9.1</v>
      </c>
      <c r="BJ82" s="216">
        <v>12.5</v>
      </c>
      <c r="BK82" s="213">
        <v>12.6</v>
      </c>
      <c r="BL82" s="214">
        <v>12.7</v>
      </c>
      <c r="BM82" s="214">
        <v>13.3</v>
      </c>
      <c r="BN82" s="214">
        <v>4.5</v>
      </c>
      <c r="BO82" s="215">
        <v>12.9</v>
      </c>
      <c r="BP82" s="216">
        <v>8.2</v>
      </c>
      <c r="BQ82" s="213">
        <v>6.7</v>
      </c>
      <c r="BR82" s="214">
        <v>8.8</v>
      </c>
      <c r="BS82" s="215">
        <v>8.7</v>
      </c>
      <c r="BT82" s="216">
        <v>9.8</v>
      </c>
      <c r="BU82" s="213">
        <v>9.6</v>
      </c>
      <c r="BV82" s="214">
        <v>10.5</v>
      </c>
      <c r="BW82" s="214">
        <v>9.9</v>
      </c>
      <c r="BX82" s="215">
        <v>10.3</v>
      </c>
      <c r="BY82" s="216">
        <v>9.3</v>
      </c>
      <c r="BZ82" s="213">
        <v>10.9</v>
      </c>
      <c r="CA82" s="214">
        <v>6.4</v>
      </c>
      <c r="CB82" s="214">
        <v>9.5</v>
      </c>
      <c r="CC82" s="214">
        <v>6.8</v>
      </c>
      <c r="CD82" s="214">
        <v>8.4</v>
      </c>
      <c r="CE82" s="214">
        <v>9.8</v>
      </c>
      <c r="CF82" s="214">
        <v>10.6</v>
      </c>
      <c r="CG82" s="215">
        <v>11</v>
      </c>
      <c r="CH82" s="216">
        <v>12.8</v>
      </c>
      <c r="CI82" s="213">
        <v>13</v>
      </c>
      <c r="CJ82" s="215">
        <v>12.6</v>
      </c>
      <c r="CK82" s="216">
        <v>8.1</v>
      </c>
      <c r="CL82" s="213">
        <v>8.1</v>
      </c>
      <c r="CM82" s="214">
        <v>8.2</v>
      </c>
      <c r="CN82" s="214">
        <v>6</v>
      </c>
      <c r="CO82" s="214">
        <v>9.1</v>
      </c>
      <c r="CP82" s="215">
        <v>7.3</v>
      </c>
      <c r="CQ82" s="216">
        <v>11</v>
      </c>
      <c r="CR82" s="213">
        <v>13.5</v>
      </c>
      <c r="CS82" s="214">
        <v>9.5</v>
      </c>
      <c r="CT82" s="215">
        <v>11.1</v>
      </c>
      <c r="CU82" s="216">
        <v>8.9</v>
      </c>
      <c r="CV82" s="213">
        <v>9.6</v>
      </c>
      <c r="CW82" s="214">
        <v>10.3</v>
      </c>
      <c r="CX82" s="214">
        <v>7.1</v>
      </c>
      <c r="CY82" s="215">
        <v>8.3</v>
      </c>
      <c r="CZ82" s="216">
        <v>10.8</v>
      </c>
      <c r="DA82" s="213">
        <v>10.2</v>
      </c>
      <c r="DB82" s="214">
        <v>7.7</v>
      </c>
      <c r="DC82" s="214">
        <v>9.4</v>
      </c>
      <c r="DD82" s="214">
        <v>12</v>
      </c>
      <c r="DE82" s="214">
        <v>10.9</v>
      </c>
      <c r="DF82" s="215">
        <v>11.4</v>
      </c>
      <c r="DG82" s="216">
        <v>8.3</v>
      </c>
      <c r="DH82" s="213">
        <v>6.8</v>
      </c>
      <c r="DI82" s="214">
        <v>9.6</v>
      </c>
      <c r="DJ82" s="214">
        <v>10.1</v>
      </c>
      <c r="DK82" s="214">
        <v>8.1</v>
      </c>
      <c r="DL82" s="214">
        <v>9.2</v>
      </c>
      <c r="DM82" s="214">
        <v>8.6</v>
      </c>
      <c r="DN82" s="214">
        <v>7.7</v>
      </c>
      <c r="DO82" s="215">
        <v>7.6</v>
      </c>
      <c r="DP82" s="598">
        <v>9.3</v>
      </c>
      <c r="DQ82" s="216" t="s">
        <v>298</v>
      </c>
      <c r="DR82" s="213" t="s">
        <v>298</v>
      </c>
      <c r="DS82" s="214" t="s">
        <v>298</v>
      </c>
      <c r="DT82" s="215" t="s">
        <v>298</v>
      </c>
      <c r="DU82" s="210" t="s">
        <v>298</v>
      </c>
      <c r="DV82" s="217" t="s">
        <v>298</v>
      </c>
    </row>
    <row r="83" spans="1:126" s="59" customFormat="1" ht="11.25">
      <c r="A83" s="218" t="s">
        <v>264</v>
      </c>
      <c r="B83" s="219">
        <v>110.48</v>
      </c>
      <c r="C83" s="220">
        <v>64.88</v>
      </c>
      <c r="D83" s="221">
        <v>45.6</v>
      </c>
      <c r="E83" s="219">
        <v>205.6</v>
      </c>
      <c r="F83" s="220">
        <v>24.45</v>
      </c>
      <c r="G83" s="222">
        <v>100.63</v>
      </c>
      <c r="H83" s="222">
        <v>22.608</v>
      </c>
      <c r="I83" s="223">
        <v>20.39</v>
      </c>
      <c r="J83" s="224">
        <v>37.525</v>
      </c>
      <c r="K83" s="219">
        <v>79.52</v>
      </c>
      <c r="L83" s="220">
        <v>21.73</v>
      </c>
      <c r="M83" s="222">
        <v>6.42</v>
      </c>
      <c r="N83" s="222">
        <v>12.58</v>
      </c>
      <c r="O83" s="224">
        <v>38.79</v>
      </c>
      <c r="P83" s="219">
        <v>87.66</v>
      </c>
      <c r="Q83" s="220">
        <v>43.25</v>
      </c>
      <c r="R83" s="222">
        <v>27.6</v>
      </c>
      <c r="S83" s="224">
        <v>16.82</v>
      </c>
      <c r="T83" s="219">
        <v>98.39</v>
      </c>
      <c r="U83" s="220">
        <v>30.94</v>
      </c>
      <c r="V83" s="222">
        <v>12.18</v>
      </c>
      <c r="W83" s="222">
        <v>34.73</v>
      </c>
      <c r="X83" s="224">
        <v>20.54</v>
      </c>
      <c r="Y83" s="219">
        <v>181.19</v>
      </c>
      <c r="Z83" s="220">
        <v>33.13</v>
      </c>
      <c r="AA83" s="222">
        <v>51.65</v>
      </c>
      <c r="AB83" s="222">
        <v>54.83</v>
      </c>
      <c r="AC83" s="224">
        <v>41.57</v>
      </c>
      <c r="AD83" s="219">
        <v>152.74</v>
      </c>
      <c r="AE83" s="220">
        <v>18.71</v>
      </c>
      <c r="AF83" s="222">
        <v>26.21</v>
      </c>
      <c r="AG83" s="222">
        <v>12.53</v>
      </c>
      <c r="AH83" s="222">
        <v>34.26</v>
      </c>
      <c r="AI83" s="222">
        <v>19.13</v>
      </c>
      <c r="AJ83" s="224">
        <v>41.91</v>
      </c>
      <c r="AK83" s="219">
        <v>89.11</v>
      </c>
      <c r="AL83" s="220">
        <v>20.41</v>
      </c>
      <c r="AM83" s="222">
        <v>20.82</v>
      </c>
      <c r="AN83" s="222">
        <v>36.59</v>
      </c>
      <c r="AO83" s="225">
        <v>11.29</v>
      </c>
      <c r="AP83" s="219">
        <v>11.94</v>
      </c>
      <c r="AQ83" s="220">
        <v>5.58</v>
      </c>
      <c r="AR83" s="224">
        <v>6.36</v>
      </c>
      <c r="AS83" s="219">
        <v>70.37</v>
      </c>
      <c r="AT83" s="220">
        <v>33.07</v>
      </c>
      <c r="AU83" s="222">
        <v>13.61</v>
      </c>
      <c r="AV83" s="222">
        <v>14.39</v>
      </c>
      <c r="AW83" s="224">
        <v>9.3</v>
      </c>
      <c r="AX83" s="219">
        <v>132.79</v>
      </c>
      <c r="AY83" s="220">
        <v>41.04</v>
      </c>
      <c r="AZ83" s="224">
        <v>91.75</v>
      </c>
      <c r="BA83" s="219">
        <v>714.17</v>
      </c>
      <c r="BB83" s="220">
        <v>164.7</v>
      </c>
      <c r="BC83" s="222">
        <v>69.24</v>
      </c>
      <c r="BD83" s="222">
        <v>66.95</v>
      </c>
      <c r="BE83" s="222">
        <v>59.47</v>
      </c>
      <c r="BF83" s="222">
        <v>85.7</v>
      </c>
      <c r="BG83" s="222">
        <v>116.98</v>
      </c>
      <c r="BH83" s="222">
        <v>75.93</v>
      </c>
      <c r="BI83" s="224">
        <v>75.2</v>
      </c>
      <c r="BJ83" s="219">
        <v>198.96</v>
      </c>
      <c r="BK83" s="220">
        <v>26.28</v>
      </c>
      <c r="BL83" s="222">
        <v>53.43</v>
      </c>
      <c r="BM83" s="222">
        <v>85.5</v>
      </c>
      <c r="BN83" s="222">
        <v>2.67</v>
      </c>
      <c r="BO83" s="224">
        <v>31.09</v>
      </c>
      <c r="BP83" s="219">
        <v>42.34</v>
      </c>
      <c r="BQ83" s="220">
        <v>12.44</v>
      </c>
      <c r="BR83" s="222">
        <v>7.13</v>
      </c>
      <c r="BS83" s="224">
        <v>22.77</v>
      </c>
      <c r="BT83" s="219">
        <v>145.02</v>
      </c>
      <c r="BU83" s="220">
        <v>43.5</v>
      </c>
      <c r="BV83" s="222">
        <v>11.82</v>
      </c>
      <c r="BW83" s="222">
        <v>65.15</v>
      </c>
      <c r="BX83" s="224">
        <v>24.55</v>
      </c>
      <c r="BY83" s="219">
        <v>192.61</v>
      </c>
      <c r="BZ83" s="226">
        <v>10.43</v>
      </c>
      <c r="CA83" s="227">
        <v>11.89</v>
      </c>
      <c r="CB83" s="227">
        <v>93.51</v>
      </c>
      <c r="CC83" s="227">
        <v>9.09</v>
      </c>
      <c r="CD83" s="227">
        <v>9.74</v>
      </c>
      <c r="CE83" s="227">
        <v>14.98</v>
      </c>
      <c r="CF83" s="227">
        <v>25.8</v>
      </c>
      <c r="CG83" s="221">
        <v>17.17</v>
      </c>
      <c r="CH83" s="219">
        <v>320.39</v>
      </c>
      <c r="CI83" s="220">
        <v>208.5</v>
      </c>
      <c r="CJ83" s="224">
        <v>111.89</v>
      </c>
      <c r="CK83" s="219">
        <v>222.75</v>
      </c>
      <c r="CL83" s="220">
        <v>82.68</v>
      </c>
      <c r="CM83" s="222">
        <v>52.96</v>
      </c>
      <c r="CN83" s="222">
        <v>14.08</v>
      </c>
      <c r="CO83" s="222">
        <v>36.88</v>
      </c>
      <c r="CP83" s="224">
        <v>36.15</v>
      </c>
      <c r="CQ83" s="219">
        <v>136.92</v>
      </c>
      <c r="CR83" s="220">
        <v>43.98</v>
      </c>
      <c r="CS83" s="222">
        <v>52.18</v>
      </c>
      <c r="CT83" s="224">
        <v>40.76</v>
      </c>
      <c r="CU83" s="219">
        <v>108.96</v>
      </c>
      <c r="CV83" s="220">
        <v>23.94</v>
      </c>
      <c r="CW83" s="222">
        <v>39.51</v>
      </c>
      <c r="CX83" s="222">
        <v>19.92</v>
      </c>
      <c r="CY83" s="224">
        <v>25.6</v>
      </c>
      <c r="CZ83" s="219">
        <v>337.44</v>
      </c>
      <c r="DA83" s="220">
        <v>10.77</v>
      </c>
      <c r="DB83" s="222">
        <v>8.3</v>
      </c>
      <c r="DC83" s="222">
        <v>62.55</v>
      </c>
      <c r="DD83" s="222">
        <v>150.93</v>
      </c>
      <c r="DE83" s="222">
        <v>62.67</v>
      </c>
      <c r="DF83" s="224">
        <v>42.22</v>
      </c>
      <c r="DG83" s="219">
        <v>367.36</v>
      </c>
      <c r="DH83" s="220">
        <v>28.5</v>
      </c>
      <c r="DI83" s="222">
        <v>19.96</v>
      </c>
      <c r="DJ83" s="222">
        <v>34.41</v>
      </c>
      <c r="DK83" s="222">
        <v>67.62</v>
      </c>
      <c r="DL83" s="222">
        <v>47.75</v>
      </c>
      <c r="DM83" s="222">
        <v>109.09</v>
      </c>
      <c r="DN83" s="222">
        <v>22.29</v>
      </c>
      <c r="DO83" s="224">
        <v>37.74</v>
      </c>
      <c r="DP83" s="596">
        <v>4006.71</v>
      </c>
      <c r="DQ83" s="219" t="s">
        <v>298</v>
      </c>
      <c r="DR83" s="220">
        <v>61.41</v>
      </c>
      <c r="DS83" s="222">
        <v>47.2</v>
      </c>
      <c r="DT83" s="224">
        <v>18.42</v>
      </c>
      <c r="DU83" s="219">
        <v>134.46</v>
      </c>
      <c r="DV83" s="228">
        <v>134.46</v>
      </c>
    </row>
    <row r="84" spans="1:126" s="59" customFormat="1" ht="11.25">
      <c r="A84" s="209" t="s">
        <v>262</v>
      </c>
      <c r="B84" s="216">
        <v>74.68</v>
      </c>
      <c r="C84" s="213">
        <v>43.54</v>
      </c>
      <c r="D84" s="215">
        <v>31.14</v>
      </c>
      <c r="E84" s="216">
        <v>129.48</v>
      </c>
      <c r="F84" s="213">
        <v>15.75</v>
      </c>
      <c r="G84" s="214">
        <v>65.2</v>
      </c>
      <c r="H84" s="214">
        <v>12.947</v>
      </c>
      <c r="I84" s="214">
        <v>12.8</v>
      </c>
      <c r="J84" s="215">
        <v>22.786</v>
      </c>
      <c r="K84" s="216">
        <v>48.44</v>
      </c>
      <c r="L84" s="213">
        <v>13.47</v>
      </c>
      <c r="M84" s="214">
        <v>3.74</v>
      </c>
      <c r="N84" s="214">
        <v>7.16</v>
      </c>
      <c r="O84" s="215">
        <v>24.07</v>
      </c>
      <c r="P84" s="216">
        <v>53.74</v>
      </c>
      <c r="Q84" s="213">
        <v>26.88</v>
      </c>
      <c r="R84" s="214">
        <v>16.43</v>
      </c>
      <c r="S84" s="215">
        <v>10.44</v>
      </c>
      <c r="T84" s="216">
        <v>60.34</v>
      </c>
      <c r="U84" s="213">
        <v>18.72</v>
      </c>
      <c r="V84" s="214">
        <v>7.8</v>
      </c>
      <c r="W84" s="214">
        <v>20.75</v>
      </c>
      <c r="X84" s="215">
        <v>13.07</v>
      </c>
      <c r="Y84" s="216">
        <v>106.61</v>
      </c>
      <c r="Z84" s="213">
        <v>18.9</v>
      </c>
      <c r="AA84" s="214">
        <v>30.56</v>
      </c>
      <c r="AB84" s="214">
        <v>32.73</v>
      </c>
      <c r="AC84" s="215">
        <v>24.41</v>
      </c>
      <c r="AD84" s="216">
        <v>96.62</v>
      </c>
      <c r="AE84" s="213">
        <v>12.68</v>
      </c>
      <c r="AF84" s="214">
        <v>16.7</v>
      </c>
      <c r="AG84" s="214">
        <v>7.82</v>
      </c>
      <c r="AH84" s="214">
        <v>21.4</v>
      </c>
      <c r="AI84" s="214">
        <v>11.5</v>
      </c>
      <c r="AJ84" s="215">
        <v>26.52</v>
      </c>
      <c r="AK84" s="216">
        <v>57.08</v>
      </c>
      <c r="AL84" s="213">
        <v>13.3</v>
      </c>
      <c r="AM84" s="214">
        <v>13.64</v>
      </c>
      <c r="AN84" s="214">
        <v>23.25</v>
      </c>
      <c r="AO84" s="215">
        <v>6.9</v>
      </c>
      <c r="AP84" s="216">
        <v>9.66</v>
      </c>
      <c r="AQ84" s="213">
        <v>4.44</v>
      </c>
      <c r="AR84" s="215">
        <v>5.22</v>
      </c>
      <c r="AS84" s="216">
        <v>44.47</v>
      </c>
      <c r="AT84" s="213">
        <v>21.26</v>
      </c>
      <c r="AU84" s="214">
        <v>7.95</v>
      </c>
      <c r="AV84" s="214">
        <v>9.09</v>
      </c>
      <c r="AW84" s="215">
        <v>6.17</v>
      </c>
      <c r="AX84" s="216">
        <v>84.01</v>
      </c>
      <c r="AY84" s="213">
        <v>25.15</v>
      </c>
      <c r="AZ84" s="215">
        <v>58.86</v>
      </c>
      <c r="BA84" s="216">
        <v>512.15</v>
      </c>
      <c r="BB84" s="213">
        <v>112.18</v>
      </c>
      <c r="BC84" s="214">
        <v>48.49</v>
      </c>
      <c r="BD84" s="214">
        <v>47.92</v>
      </c>
      <c r="BE84" s="214">
        <v>42.67</v>
      </c>
      <c r="BF84" s="214">
        <v>62.44</v>
      </c>
      <c r="BG84" s="214">
        <v>87.6</v>
      </c>
      <c r="BH84" s="214">
        <v>55.79</v>
      </c>
      <c r="BI84" s="215">
        <v>55.07</v>
      </c>
      <c r="BJ84" s="216">
        <v>134.48</v>
      </c>
      <c r="BK84" s="213">
        <v>17.54</v>
      </c>
      <c r="BL84" s="214">
        <v>35.95</v>
      </c>
      <c r="BM84" s="214">
        <v>58.61</v>
      </c>
      <c r="BN84" s="214">
        <v>1.65</v>
      </c>
      <c r="BO84" s="215">
        <v>20.74</v>
      </c>
      <c r="BP84" s="216">
        <v>26.03</v>
      </c>
      <c r="BQ84" s="213">
        <v>7.22</v>
      </c>
      <c r="BR84" s="214">
        <v>4.44</v>
      </c>
      <c r="BS84" s="215">
        <v>14.37</v>
      </c>
      <c r="BT84" s="216">
        <v>100.58</v>
      </c>
      <c r="BU84" s="213">
        <v>30.04</v>
      </c>
      <c r="BV84" s="214">
        <v>8.23</v>
      </c>
      <c r="BW84" s="214">
        <v>45.5</v>
      </c>
      <c r="BX84" s="215">
        <v>16.82</v>
      </c>
      <c r="BY84" s="216">
        <v>121.75</v>
      </c>
      <c r="BZ84" s="213">
        <v>6.77</v>
      </c>
      <c r="CA84" s="214">
        <v>7.24</v>
      </c>
      <c r="CB84" s="214">
        <v>59</v>
      </c>
      <c r="CC84" s="214">
        <v>5.73</v>
      </c>
      <c r="CD84" s="214">
        <v>6.05</v>
      </c>
      <c r="CE84" s="214">
        <v>9.59</v>
      </c>
      <c r="CF84" s="214">
        <v>16.5</v>
      </c>
      <c r="CG84" s="215">
        <v>10.87</v>
      </c>
      <c r="CH84" s="216">
        <v>217.07</v>
      </c>
      <c r="CI84" s="213">
        <v>143.18</v>
      </c>
      <c r="CJ84" s="215">
        <v>73.88</v>
      </c>
      <c r="CK84" s="216">
        <v>125.37</v>
      </c>
      <c r="CL84" s="213">
        <v>47.2</v>
      </c>
      <c r="CM84" s="214">
        <v>29.98</v>
      </c>
      <c r="CN84" s="214">
        <v>7.99</v>
      </c>
      <c r="CO84" s="214">
        <v>21.28</v>
      </c>
      <c r="CP84" s="215">
        <v>18.93</v>
      </c>
      <c r="CQ84" s="216">
        <v>88.28</v>
      </c>
      <c r="CR84" s="213">
        <v>29.26</v>
      </c>
      <c r="CS84" s="214">
        <v>33.32</v>
      </c>
      <c r="CT84" s="215">
        <v>25.7</v>
      </c>
      <c r="CU84" s="216">
        <v>64.09</v>
      </c>
      <c r="CV84" s="213">
        <v>14.74</v>
      </c>
      <c r="CW84" s="214">
        <v>23.82</v>
      </c>
      <c r="CX84" s="214">
        <v>11.23</v>
      </c>
      <c r="CY84" s="215">
        <v>14.3</v>
      </c>
      <c r="CZ84" s="216">
        <v>234.83</v>
      </c>
      <c r="DA84" s="213">
        <v>6.87</v>
      </c>
      <c r="DB84" s="214">
        <v>4.86</v>
      </c>
      <c r="DC84" s="214">
        <v>44.96</v>
      </c>
      <c r="DD84" s="214">
        <v>107.32</v>
      </c>
      <c r="DE84" s="214">
        <v>42.93</v>
      </c>
      <c r="DF84" s="215">
        <v>27.89</v>
      </c>
      <c r="DG84" s="216">
        <v>243.43</v>
      </c>
      <c r="DH84" s="213">
        <v>18.81</v>
      </c>
      <c r="DI84" s="214">
        <v>12.09</v>
      </c>
      <c r="DJ84" s="214">
        <v>21.23</v>
      </c>
      <c r="DK84" s="214">
        <v>45.15</v>
      </c>
      <c r="DL84" s="214">
        <v>30.45</v>
      </c>
      <c r="DM84" s="214">
        <v>74.69</v>
      </c>
      <c r="DN84" s="214">
        <v>15.02</v>
      </c>
      <c r="DO84" s="215">
        <v>26</v>
      </c>
      <c r="DP84" s="598">
        <v>2633.16</v>
      </c>
      <c r="DQ84" s="216" t="s">
        <v>298</v>
      </c>
      <c r="DR84" s="213">
        <v>55.58</v>
      </c>
      <c r="DS84" s="214">
        <v>40.99</v>
      </c>
      <c r="DT84" s="215">
        <v>16.91</v>
      </c>
      <c r="DU84" s="216">
        <v>119.6</v>
      </c>
      <c r="DV84" s="229">
        <v>119.6</v>
      </c>
    </row>
    <row r="85" spans="1:126" s="59" customFormat="1" ht="11.25">
      <c r="A85" s="218" t="s">
        <v>263</v>
      </c>
      <c r="B85" s="219">
        <v>42.27</v>
      </c>
      <c r="C85" s="220">
        <v>25.36</v>
      </c>
      <c r="D85" s="221">
        <v>16.91</v>
      </c>
      <c r="E85" s="219">
        <v>76.01</v>
      </c>
      <c r="F85" s="220">
        <v>9.19</v>
      </c>
      <c r="G85" s="222">
        <v>36.97</v>
      </c>
      <c r="H85" s="222">
        <v>7.918</v>
      </c>
      <c r="I85" s="223">
        <v>7.48</v>
      </c>
      <c r="J85" s="224">
        <v>14.457</v>
      </c>
      <c r="K85" s="219">
        <v>33.72</v>
      </c>
      <c r="L85" s="220">
        <v>9.93</v>
      </c>
      <c r="M85" s="222">
        <v>2.31</v>
      </c>
      <c r="N85" s="222">
        <v>5.16</v>
      </c>
      <c r="O85" s="224">
        <v>16.32</v>
      </c>
      <c r="P85" s="219">
        <v>33.9</v>
      </c>
      <c r="Q85" s="220">
        <v>16.91</v>
      </c>
      <c r="R85" s="222">
        <v>10.51</v>
      </c>
      <c r="S85" s="224">
        <v>6.48</v>
      </c>
      <c r="T85" s="219">
        <v>40.11</v>
      </c>
      <c r="U85" s="220">
        <v>12.1</v>
      </c>
      <c r="V85" s="222">
        <v>5.04</v>
      </c>
      <c r="W85" s="222">
        <v>14.69</v>
      </c>
      <c r="X85" s="224">
        <v>8.27</v>
      </c>
      <c r="Y85" s="219">
        <v>68.69</v>
      </c>
      <c r="Z85" s="220">
        <v>13.02</v>
      </c>
      <c r="AA85" s="222">
        <v>20.08</v>
      </c>
      <c r="AB85" s="222">
        <v>20.13</v>
      </c>
      <c r="AC85" s="224">
        <v>15.46</v>
      </c>
      <c r="AD85" s="219">
        <v>57.05</v>
      </c>
      <c r="AE85" s="220">
        <v>7.31</v>
      </c>
      <c r="AF85" s="222">
        <v>10.66</v>
      </c>
      <c r="AG85" s="222">
        <v>4.25</v>
      </c>
      <c r="AH85" s="222">
        <v>11.84</v>
      </c>
      <c r="AI85" s="222">
        <v>7.06</v>
      </c>
      <c r="AJ85" s="224">
        <v>15.93</v>
      </c>
      <c r="AK85" s="219">
        <v>34.64</v>
      </c>
      <c r="AL85" s="220">
        <v>8.67</v>
      </c>
      <c r="AM85" s="222">
        <v>7.57</v>
      </c>
      <c r="AN85" s="222">
        <v>13.89</v>
      </c>
      <c r="AO85" s="225">
        <v>4.5</v>
      </c>
      <c r="AP85" s="219">
        <v>3.4</v>
      </c>
      <c r="AQ85" s="220">
        <v>1.55</v>
      </c>
      <c r="AR85" s="224">
        <v>1.85</v>
      </c>
      <c r="AS85" s="219">
        <v>28.3</v>
      </c>
      <c r="AT85" s="220">
        <v>13.53</v>
      </c>
      <c r="AU85" s="222">
        <v>5.23</v>
      </c>
      <c r="AV85" s="222">
        <v>5.71</v>
      </c>
      <c r="AW85" s="224">
        <v>3.83</v>
      </c>
      <c r="AX85" s="219">
        <v>55.78</v>
      </c>
      <c r="AY85" s="220">
        <v>17.96</v>
      </c>
      <c r="AZ85" s="224">
        <v>37.82</v>
      </c>
      <c r="BA85" s="219">
        <v>276.94</v>
      </c>
      <c r="BB85" s="220">
        <v>75.63</v>
      </c>
      <c r="BC85" s="222">
        <v>23.27</v>
      </c>
      <c r="BD85" s="222">
        <v>24.01</v>
      </c>
      <c r="BE85" s="222">
        <v>19.03</v>
      </c>
      <c r="BF85" s="222">
        <v>33.07</v>
      </c>
      <c r="BG85" s="222">
        <v>45.57</v>
      </c>
      <c r="BH85" s="222">
        <v>28.11</v>
      </c>
      <c r="BI85" s="224">
        <v>28.25</v>
      </c>
      <c r="BJ85" s="219">
        <v>73.77</v>
      </c>
      <c r="BK85" s="220">
        <v>9.82</v>
      </c>
      <c r="BL85" s="222">
        <v>20.57</v>
      </c>
      <c r="BM85" s="222">
        <v>31.8</v>
      </c>
      <c r="BN85" s="222">
        <v>0.77</v>
      </c>
      <c r="BO85" s="224">
        <v>10.81</v>
      </c>
      <c r="BP85" s="219">
        <v>17.23</v>
      </c>
      <c r="BQ85" s="220">
        <v>4.75</v>
      </c>
      <c r="BR85" s="222">
        <v>3.21</v>
      </c>
      <c r="BS85" s="224">
        <v>9.27</v>
      </c>
      <c r="BT85" s="219">
        <v>55.14</v>
      </c>
      <c r="BU85" s="220">
        <v>16.84</v>
      </c>
      <c r="BV85" s="222">
        <v>4.74</v>
      </c>
      <c r="BW85" s="222">
        <v>23.99</v>
      </c>
      <c r="BX85" s="224">
        <v>9.57</v>
      </c>
      <c r="BY85" s="219">
        <v>74</v>
      </c>
      <c r="BZ85" s="226">
        <v>3.99</v>
      </c>
      <c r="CA85" s="227">
        <v>4.04</v>
      </c>
      <c r="CB85" s="227">
        <v>36.41</v>
      </c>
      <c r="CC85" s="227">
        <v>3.23</v>
      </c>
      <c r="CD85" s="227">
        <v>3.75</v>
      </c>
      <c r="CE85" s="227">
        <v>5.6</v>
      </c>
      <c r="CF85" s="227">
        <v>10.36</v>
      </c>
      <c r="CG85" s="221">
        <v>6.62</v>
      </c>
      <c r="CH85" s="219">
        <v>138.42</v>
      </c>
      <c r="CI85" s="220">
        <v>90.22</v>
      </c>
      <c r="CJ85" s="224">
        <v>48.21</v>
      </c>
      <c r="CK85" s="219">
        <v>89.36</v>
      </c>
      <c r="CL85" s="220">
        <v>32.98</v>
      </c>
      <c r="CM85" s="222">
        <v>22.31</v>
      </c>
      <c r="CN85" s="222">
        <v>4.79</v>
      </c>
      <c r="CO85" s="222">
        <v>15.26</v>
      </c>
      <c r="CP85" s="224">
        <v>14.01</v>
      </c>
      <c r="CQ85" s="219">
        <v>57.96</v>
      </c>
      <c r="CR85" s="220">
        <v>19.82</v>
      </c>
      <c r="CS85" s="222">
        <v>20.89</v>
      </c>
      <c r="CT85" s="224">
        <v>17.25</v>
      </c>
      <c r="CU85" s="219">
        <v>44.3</v>
      </c>
      <c r="CV85" s="220">
        <v>10.14</v>
      </c>
      <c r="CW85" s="222">
        <v>15.97</v>
      </c>
      <c r="CX85" s="222">
        <v>7.87</v>
      </c>
      <c r="CY85" s="224">
        <v>10.33</v>
      </c>
      <c r="CZ85" s="219">
        <v>124.48</v>
      </c>
      <c r="DA85" s="220">
        <v>3.98</v>
      </c>
      <c r="DB85" s="222">
        <v>2.76</v>
      </c>
      <c r="DC85" s="222">
        <v>20.16</v>
      </c>
      <c r="DD85" s="222">
        <v>60.61</v>
      </c>
      <c r="DE85" s="222">
        <v>21.53</v>
      </c>
      <c r="DF85" s="224">
        <v>15.44</v>
      </c>
      <c r="DG85" s="219">
        <v>130.15</v>
      </c>
      <c r="DH85" s="220">
        <v>9.15</v>
      </c>
      <c r="DI85" s="222">
        <v>7.97</v>
      </c>
      <c r="DJ85" s="222">
        <v>13.7</v>
      </c>
      <c r="DK85" s="222">
        <v>23.89</v>
      </c>
      <c r="DL85" s="222">
        <v>18.73</v>
      </c>
      <c r="DM85" s="222">
        <v>38.77</v>
      </c>
      <c r="DN85" s="222">
        <v>5.92</v>
      </c>
      <c r="DO85" s="224">
        <v>12.02</v>
      </c>
      <c r="DP85" s="596">
        <v>1555.63</v>
      </c>
      <c r="DQ85" s="219" t="s">
        <v>298</v>
      </c>
      <c r="DR85" s="220">
        <v>32.35</v>
      </c>
      <c r="DS85" s="222">
        <v>24.73</v>
      </c>
      <c r="DT85" s="224">
        <v>6.3</v>
      </c>
      <c r="DU85" s="219">
        <v>67.46</v>
      </c>
      <c r="DV85" s="228">
        <v>67.46</v>
      </c>
    </row>
    <row r="86" spans="1:126" s="59" customFormat="1" ht="11.25">
      <c r="A86" s="218" t="s">
        <v>266</v>
      </c>
      <c r="B86" s="219">
        <v>49.637943519188994</v>
      </c>
      <c r="C86" s="220">
        <v>49.56843403205918</v>
      </c>
      <c r="D86" s="221">
        <v>49.73684210526316</v>
      </c>
      <c r="E86" s="219">
        <v>54.32392996108949</v>
      </c>
      <c r="F86" s="220">
        <v>54.560327198364014</v>
      </c>
      <c r="G86" s="222">
        <v>53.76130378614727</v>
      </c>
      <c r="H86" s="222">
        <v>56.8029016277424</v>
      </c>
      <c r="I86" s="223">
        <v>53.80088278567926</v>
      </c>
      <c r="J86" s="224">
        <v>54.49700199866756</v>
      </c>
      <c r="K86" s="219">
        <v>53.9738430583501</v>
      </c>
      <c r="L86" s="220">
        <v>52.784169351127474</v>
      </c>
      <c r="M86" s="222">
        <v>58.72274143302181</v>
      </c>
      <c r="N86" s="222">
        <v>55.325914149443555</v>
      </c>
      <c r="O86" s="224">
        <v>53.4158288218613</v>
      </c>
      <c r="P86" s="219">
        <v>52.338580880675345</v>
      </c>
      <c r="Q86" s="220">
        <v>51.07514450867052</v>
      </c>
      <c r="R86" s="222">
        <v>54.963768115942024</v>
      </c>
      <c r="S86" s="224">
        <v>51.24851367419738</v>
      </c>
      <c r="T86" s="219">
        <v>53.125317613578616</v>
      </c>
      <c r="U86" s="220">
        <v>53.199741435035556</v>
      </c>
      <c r="V86" s="222">
        <v>51.88834154351396</v>
      </c>
      <c r="W86" s="222">
        <v>53.67117765620502</v>
      </c>
      <c r="X86" s="224">
        <v>52.872444011684514</v>
      </c>
      <c r="Y86" s="219">
        <v>53.126552237982224</v>
      </c>
      <c r="Z86" s="220">
        <v>53.75792333232718</v>
      </c>
      <c r="AA86" s="222">
        <v>53.64956437560504</v>
      </c>
      <c r="AB86" s="222">
        <v>51.46817435710378</v>
      </c>
      <c r="AC86" s="224">
        <v>54.14962713495309</v>
      </c>
      <c r="AD86" s="219">
        <v>52.25219326960848</v>
      </c>
      <c r="AE86" s="220">
        <v>52.00427578834847</v>
      </c>
      <c r="AF86" s="222">
        <v>53.79626096909577</v>
      </c>
      <c r="AG86" s="222">
        <v>52.513966480446925</v>
      </c>
      <c r="AH86" s="222">
        <v>52.07238762405137</v>
      </c>
      <c r="AI86" s="222">
        <v>52.064819654992164</v>
      </c>
      <c r="AJ86" s="224">
        <v>51.53901216893344</v>
      </c>
      <c r="AK86" s="219">
        <v>51.50937044102795</v>
      </c>
      <c r="AL86" s="220">
        <v>49.33855952964233</v>
      </c>
      <c r="AM86" s="222">
        <v>52.6897214217099</v>
      </c>
      <c r="AN86" s="222">
        <v>51.70811697185024</v>
      </c>
      <c r="AO86" s="225">
        <v>52.70150575730735</v>
      </c>
      <c r="AP86" s="219">
        <v>56.1139028475712</v>
      </c>
      <c r="AQ86" s="220">
        <v>56.09318996415771</v>
      </c>
      <c r="AR86" s="224">
        <v>56.13207547169811</v>
      </c>
      <c r="AS86" s="219">
        <v>52.47974989342049</v>
      </c>
      <c r="AT86" s="220">
        <v>51.76897490172362</v>
      </c>
      <c r="AU86" s="222">
        <v>54.4452608376194</v>
      </c>
      <c r="AV86" s="222">
        <v>53.717859624739404</v>
      </c>
      <c r="AW86" s="224">
        <v>50.21505376344086</v>
      </c>
      <c r="AX86" s="219">
        <v>51.50990285413059</v>
      </c>
      <c r="AY86" s="220">
        <v>53.386939571150094</v>
      </c>
      <c r="AZ86" s="224">
        <v>50.68119891008175</v>
      </c>
      <c r="BA86" s="219">
        <v>48.6998893820799</v>
      </c>
      <c r="BB86" s="220">
        <v>48.56102003642988</v>
      </c>
      <c r="BC86" s="222">
        <v>50.25996533795494</v>
      </c>
      <c r="BD86" s="222">
        <v>49.36519790888722</v>
      </c>
      <c r="BE86" s="222">
        <v>49.38624516562973</v>
      </c>
      <c r="BF86" s="222">
        <v>49.26487747957993</v>
      </c>
      <c r="BG86" s="222">
        <v>46.90545392374765</v>
      </c>
      <c r="BH86" s="222">
        <v>48.54471223495324</v>
      </c>
      <c r="BI86" s="224">
        <v>48.73670212765957</v>
      </c>
      <c r="BJ86" s="219">
        <v>50.86952151186167</v>
      </c>
      <c r="BK86" s="220">
        <v>53.462709284627095</v>
      </c>
      <c r="BL86" s="222">
        <v>52.18042298334269</v>
      </c>
      <c r="BM86" s="222">
        <v>49.41520467836257</v>
      </c>
      <c r="BN86" s="222">
        <v>55.0561797752809</v>
      </c>
      <c r="BO86" s="224">
        <v>50.04824702476681</v>
      </c>
      <c r="BP86" s="219">
        <v>53.25932923948984</v>
      </c>
      <c r="BQ86" s="220">
        <v>55.064308681672024</v>
      </c>
      <c r="BR86" s="222">
        <v>53.01542776998597</v>
      </c>
      <c r="BS86" s="224">
        <v>52.34958278436539</v>
      </c>
      <c r="BT86" s="219">
        <v>50.28271962487933</v>
      </c>
      <c r="BU86" s="220">
        <v>48.89655172413793</v>
      </c>
      <c r="BV86" s="222">
        <v>52.96108291032149</v>
      </c>
      <c r="BW86" s="222">
        <v>50.483499616270144</v>
      </c>
      <c r="BX86" s="224">
        <v>50.91649694501018</v>
      </c>
      <c r="BY86" s="219">
        <v>53.860131872696115</v>
      </c>
      <c r="BZ86" s="226">
        <v>54.266538830297215</v>
      </c>
      <c r="CA86" s="227">
        <v>54.92010092514719</v>
      </c>
      <c r="CB86" s="227">
        <v>53.14939578654689</v>
      </c>
      <c r="CC86" s="227">
        <v>56.875687568756874</v>
      </c>
      <c r="CD86" s="227">
        <v>54.31211498973306</v>
      </c>
      <c r="CE86" s="227">
        <v>53.4712950600801</v>
      </c>
      <c r="CF86" s="227">
        <v>53.72093023255814</v>
      </c>
      <c r="CG86" s="221">
        <v>55.5037856726849</v>
      </c>
      <c r="CH86" s="219">
        <v>48.035207091357414</v>
      </c>
      <c r="CI86" s="220">
        <v>47.693045563549155</v>
      </c>
      <c r="CJ86" s="224">
        <v>48.663866297256234</v>
      </c>
      <c r="CK86" s="219">
        <v>54.60381593714927</v>
      </c>
      <c r="CL86" s="220">
        <v>53.13255926463473</v>
      </c>
      <c r="CM86" s="222">
        <v>55.06042296072508</v>
      </c>
      <c r="CN86" s="222">
        <v>54.97159090909091</v>
      </c>
      <c r="CO86" s="222">
        <v>54.66377440347071</v>
      </c>
      <c r="CP86" s="224">
        <v>57.09543568464731</v>
      </c>
      <c r="CQ86" s="219">
        <v>50.83260297984224</v>
      </c>
      <c r="CR86" s="220">
        <v>49.84083674397454</v>
      </c>
      <c r="CS86" s="222">
        <v>51.51399003449597</v>
      </c>
      <c r="CT86" s="224">
        <v>51.030421982335625</v>
      </c>
      <c r="CU86" s="219">
        <v>54.478707782672544</v>
      </c>
      <c r="CV86" s="220">
        <v>55.09607351712614</v>
      </c>
      <c r="CW86" s="222">
        <v>54.61908377625917</v>
      </c>
      <c r="CX86" s="222">
        <v>55.170682730923694</v>
      </c>
      <c r="CY86" s="224">
        <v>53.0859375</v>
      </c>
      <c r="CZ86" s="219">
        <v>51.13798008534851</v>
      </c>
      <c r="DA86" s="220">
        <v>52.27483751160632</v>
      </c>
      <c r="DB86" s="222">
        <v>54.21686746987952</v>
      </c>
      <c r="DC86" s="222">
        <v>50.69544364508394</v>
      </c>
      <c r="DD86" s="222">
        <v>49.99006161796859</v>
      </c>
      <c r="DE86" s="222">
        <v>53.75777884155097</v>
      </c>
      <c r="DF86" s="224">
        <v>51.089531027948844</v>
      </c>
      <c r="DG86" s="219">
        <v>52.15864547038328</v>
      </c>
      <c r="DH86" s="220">
        <v>54.14035087719298</v>
      </c>
      <c r="DI86" s="222">
        <v>53.20641282565129</v>
      </c>
      <c r="DJ86" s="222">
        <v>54.25748328974136</v>
      </c>
      <c r="DK86" s="222">
        <v>53.460514640638856</v>
      </c>
      <c r="DL86" s="222">
        <v>51.560209424083766</v>
      </c>
      <c r="DM86" s="222">
        <v>49.34457787148226</v>
      </c>
      <c r="DN86" s="222">
        <v>54.82279048900853</v>
      </c>
      <c r="DO86" s="224">
        <v>53.15315315315314</v>
      </c>
      <c r="DP86" s="596">
        <v>51.37581706687032</v>
      </c>
      <c r="DQ86" s="219" t="s">
        <v>298</v>
      </c>
      <c r="DR86" s="220">
        <v>59.0946099983716</v>
      </c>
      <c r="DS86" s="222">
        <v>59.809322033898304</v>
      </c>
      <c r="DT86" s="224">
        <v>59.71769815418023</v>
      </c>
      <c r="DU86" s="219">
        <v>51.717983043284256</v>
      </c>
      <c r="DV86" s="228">
        <v>51.717983043284256</v>
      </c>
    </row>
    <row r="87" spans="1:126" s="59" customFormat="1" ht="11.25">
      <c r="A87" s="230" t="s">
        <v>267</v>
      </c>
      <c r="B87" s="171">
        <v>15.260680666183923</v>
      </c>
      <c r="C87" s="231">
        <v>14.889025893958078</v>
      </c>
      <c r="D87" s="232">
        <v>15.81140350877193</v>
      </c>
      <c r="E87" s="171">
        <v>13.725680933852141</v>
      </c>
      <c r="F87" s="231">
        <v>14.192229038854807</v>
      </c>
      <c r="G87" s="233">
        <v>13.852727814766968</v>
      </c>
      <c r="H87" s="233">
        <v>13.282908704883228</v>
      </c>
      <c r="I87" s="234">
        <v>14.811181951937225</v>
      </c>
      <c r="J87" s="235">
        <v>12.770153231179213</v>
      </c>
      <c r="K87" s="171">
        <v>14.95221327967807</v>
      </c>
      <c r="L87" s="231">
        <v>15.09433962264151</v>
      </c>
      <c r="M87" s="233">
        <v>15.109034267912772</v>
      </c>
      <c r="N87" s="233">
        <v>15.73926868044515</v>
      </c>
      <c r="O87" s="235">
        <v>14.591389533384893</v>
      </c>
      <c r="P87" s="171">
        <v>17.56787588409765</v>
      </c>
      <c r="Q87" s="231">
        <v>16.947976878612717</v>
      </c>
      <c r="R87" s="233">
        <v>18.478260869565215</v>
      </c>
      <c r="S87" s="235">
        <v>17.65755053507729</v>
      </c>
      <c r="T87" s="171">
        <v>16.09919707287326</v>
      </c>
      <c r="U87" s="231">
        <v>16.031027795733678</v>
      </c>
      <c r="V87" s="233">
        <v>15.763546798029557</v>
      </c>
      <c r="W87" s="233">
        <v>16.18197523754679</v>
      </c>
      <c r="X87" s="235">
        <v>16.309639727361247</v>
      </c>
      <c r="Y87" s="171">
        <v>14.404768475081406</v>
      </c>
      <c r="Z87" s="231">
        <v>15.122245698762448</v>
      </c>
      <c r="AA87" s="233">
        <v>13.88189738625363</v>
      </c>
      <c r="AB87" s="233">
        <v>14.517599854094474</v>
      </c>
      <c r="AC87" s="235">
        <v>14.361318258359393</v>
      </c>
      <c r="AD87" s="171">
        <v>15.843917768757365</v>
      </c>
      <c r="AE87" s="231">
        <v>15.44628540887226</v>
      </c>
      <c r="AF87" s="233">
        <v>16.329645173597864</v>
      </c>
      <c r="AG87" s="233">
        <v>16.201117318435752</v>
      </c>
      <c r="AH87" s="233">
        <v>15.615878575598366</v>
      </c>
      <c r="AI87" s="233">
        <v>15.525352848928387</v>
      </c>
      <c r="AJ87" s="235">
        <v>15.938916726318302</v>
      </c>
      <c r="AK87" s="171">
        <v>15.834362024464143</v>
      </c>
      <c r="AL87" s="231">
        <v>16.217540421362077</v>
      </c>
      <c r="AM87" s="233">
        <v>14.937560038424591</v>
      </c>
      <c r="AN87" s="233">
        <v>15.878655370319757</v>
      </c>
      <c r="AO87" s="236">
        <v>16.651904340124005</v>
      </c>
      <c r="AP87" s="171">
        <v>12.897822445561141</v>
      </c>
      <c r="AQ87" s="231">
        <v>13.082437275985662</v>
      </c>
      <c r="AR87" s="235">
        <v>12.735849056603774</v>
      </c>
      <c r="AS87" s="171">
        <v>14.992184169390367</v>
      </c>
      <c r="AT87" s="231">
        <v>14.000604777744178</v>
      </c>
      <c r="AU87" s="233">
        <v>15.429831006612785</v>
      </c>
      <c r="AV87" s="233">
        <v>16.330785267546908</v>
      </c>
      <c r="AW87" s="235">
        <v>15.806451612903224</v>
      </c>
      <c r="AX87" s="171">
        <v>18.19414112508472</v>
      </c>
      <c r="AY87" s="231">
        <v>17.03216374269006</v>
      </c>
      <c r="AZ87" s="235">
        <v>18.71389645776567</v>
      </c>
      <c r="BA87" s="171">
        <v>9.641961997843651</v>
      </c>
      <c r="BB87" s="231">
        <v>5.003035822707955</v>
      </c>
      <c r="BC87" s="233">
        <v>14.760254188330446</v>
      </c>
      <c r="BD87" s="233">
        <v>10.948469006721433</v>
      </c>
      <c r="BE87" s="233">
        <v>12.695476710946696</v>
      </c>
      <c r="BF87" s="233">
        <v>7.4329054842473745</v>
      </c>
      <c r="BG87" s="233">
        <v>10.309454607625234</v>
      </c>
      <c r="BH87" s="233">
        <v>10.206769392861846</v>
      </c>
      <c r="BI87" s="235">
        <v>12.40691489361702</v>
      </c>
      <c r="BJ87" s="171">
        <v>13.56051467631685</v>
      </c>
      <c r="BK87" s="231">
        <v>13.812785388127852</v>
      </c>
      <c r="BL87" s="233">
        <v>13.775032753134944</v>
      </c>
      <c r="BM87" s="233">
        <v>13.403508771929825</v>
      </c>
      <c r="BN87" s="233">
        <v>14.232209737827716</v>
      </c>
      <c r="BO87" s="235">
        <v>13.380508201994209</v>
      </c>
      <c r="BP87" s="171">
        <v>15.351913084553612</v>
      </c>
      <c r="BQ87" s="231">
        <v>14.630225080385854</v>
      </c>
      <c r="BR87" s="233">
        <v>16.129032258064516</v>
      </c>
      <c r="BS87" s="235">
        <v>15.502854633289415</v>
      </c>
      <c r="BT87" s="171">
        <v>15.852985795062748</v>
      </c>
      <c r="BU87" s="231">
        <v>15.724137931034482</v>
      </c>
      <c r="BV87" s="233">
        <v>17.174280879864632</v>
      </c>
      <c r="BW87" s="233">
        <v>15.518035303146583</v>
      </c>
      <c r="BX87" s="235">
        <v>16.334012219959266</v>
      </c>
      <c r="BY87" s="171">
        <v>13.815482062198223</v>
      </c>
      <c r="BZ87" s="237">
        <v>13.326941514860977</v>
      </c>
      <c r="CA87" s="238">
        <v>15.054667788057191</v>
      </c>
      <c r="CB87" s="238">
        <v>13.260613838092183</v>
      </c>
      <c r="CC87" s="238">
        <v>13.751375137513753</v>
      </c>
      <c r="CD87" s="238">
        <v>13.03901437371663</v>
      </c>
      <c r="CE87" s="238">
        <v>14.018691588785048</v>
      </c>
      <c r="CF87" s="238">
        <v>15.155038759689923</v>
      </c>
      <c r="CG87" s="232">
        <v>14.560279557367501</v>
      </c>
      <c r="CH87" s="171">
        <v>18.77087299853304</v>
      </c>
      <c r="CI87" s="231">
        <v>17.822541966426858</v>
      </c>
      <c r="CJ87" s="235">
        <v>20.5380284207704</v>
      </c>
      <c r="CK87" s="171">
        <v>16.624017957351292</v>
      </c>
      <c r="CL87" s="231">
        <v>15.299951620706336</v>
      </c>
      <c r="CM87" s="233">
        <v>17.560422960725077</v>
      </c>
      <c r="CN87" s="233">
        <v>18.536931818181817</v>
      </c>
      <c r="CO87" s="233">
        <v>17.86876355748373</v>
      </c>
      <c r="CP87" s="235">
        <v>16.23789764868603</v>
      </c>
      <c r="CQ87" s="171">
        <v>18.090855974291557</v>
      </c>
      <c r="CR87" s="231">
        <v>18.57662573897226</v>
      </c>
      <c r="CS87" s="233">
        <v>17.53545419701035</v>
      </c>
      <c r="CT87" s="235">
        <v>18.277723258096174</v>
      </c>
      <c r="CU87" s="171">
        <v>15.666299559471367</v>
      </c>
      <c r="CV87" s="231">
        <v>15.371762740183792</v>
      </c>
      <c r="CW87" s="233">
        <v>14.477347506960264</v>
      </c>
      <c r="CX87" s="233">
        <v>16.81726907630522</v>
      </c>
      <c r="CY87" s="235">
        <v>16.875</v>
      </c>
      <c r="CZ87" s="171">
        <v>12.754860123281176</v>
      </c>
      <c r="DA87" s="231">
        <v>13.649025069637883</v>
      </c>
      <c r="DB87" s="233">
        <v>12.771084337349398</v>
      </c>
      <c r="DC87" s="233">
        <v>10.935251798561152</v>
      </c>
      <c r="DD87" s="233">
        <v>12.588617239780032</v>
      </c>
      <c r="DE87" s="233">
        <v>13.563108345300781</v>
      </c>
      <c r="DF87" s="235">
        <v>14.613927048792041</v>
      </c>
      <c r="DG87" s="171">
        <v>13.68140243902439</v>
      </c>
      <c r="DH87" s="231">
        <v>14.491228070175438</v>
      </c>
      <c r="DI87" s="233">
        <v>14.679358717434871</v>
      </c>
      <c r="DJ87" s="233">
        <v>13.716942749200815</v>
      </c>
      <c r="DK87" s="233">
        <v>14.699792960662524</v>
      </c>
      <c r="DL87" s="233">
        <v>15.43455497382199</v>
      </c>
      <c r="DM87" s="233">
        <v>12.558437986983224</v>
      </c>
      <c r="DN87" s="233">
        <v>13.593539703903096</v>
      </c>
      <c r="DO87" s="235">
        <v>11.791202967673556</v>
      </c>
      <c r="DP87" s="601">
        <v>14.30325628757759</v>
      </c>
      <c r="DQ87" s="171" t="s">
        <v>298</v>
      </c>
      <c r="DR87" s="231">
        <v>11.919882755251589</v>
      </c>
      <c r="DS87" s="233">
        <v>12.309322033898304</v>
      </c>
      <c r="DT87" s="235">
        <v>13.680781758957652</v>
      </c>
      <c r="DU87" s="171">
        <v>16.302246021121526</v>
      </c>
      <c r="DV87" s="239">
        <v>16.302246021121526</v>
      </c>
    </row>
    <row r="88" spans="1:125" s="6" customFormat="1" ht="11.25">
      <c r="A88" s="10" t="s">
        <v>130</v>
      </c>
      <c r="B88" s="62"/>
      <c r="C88" s="12"/>
      <c r="D88" s="12"/>
      <c r="E88" s="62"/>
      <c r="F88" s="12"/>
      <c r="G88" s="12"/>
      <c r="H88" s="12"/>
      <c r="I88" s="128"/>
      <c r="J88" s="12"/>
      <c r="K88" s="67"/>
      <c r="P88" s="67"/>
      <c r="T88" s="67"/>
      <c r="Y88" s="67"/>
      <c r="AD88" s="67"/>
      <c r="AK88" s="67"/>
      <c r="AP88" s="67"/>
      <c r="AS88" s="67"/>
      <c r="AX88" s="67"/>
      <c r="BA88" s="67"/>
      <c r="BJ88" s="67"/>
      <c r="BP88" s="67"/>
      <c r="BT88" s="67"/>
      <c r="BY88" s="67"/>
      <c r="CE88" s="67"/>
      <c r="CH88" s="67"/>
      <c r="CK88" s="67"/>
      <c r="CQ88" s="67"/>
      <c r="CU88" s="67"/>
      <c r="CZ88" s="67"/>
      <c r="DG88" s="67"/>
      <c r="DP88" s="67"/>
      <c r="DQ88" s="67"/>
      <c r="DU88" s="67"/>
    </row>
    <row r="89" spans="1:125" s="6" customFormat="1" ht="11.25">
      <c r="A89" s="10" t="s">
        <v>265</v>
      </c>
      <c r="B89" s="62"/>
      <c r="C89" s="12"/>
      <c r="D89" s="12"/>
      <c r="E89" s="62"/>
      <c r="F89" s="12"/>
      <c r="G89" s="12"/>
      <c r="H89" s="12"/>
      <c r="I89" s="128"/>
      <c r="J89" s="12"/>
      <c r="K89" s="67"/>
      <c r="P89" s="67"/>
      <c r="T89" s="67"/>
      <c r="Y89" s="67"/>
      <c r="AD89" s="67"/>
      <c r="AK89" s="67"/>
      <c r="AP89" s="67"/>
      <c r="AS89" s="67"/>
      <c r="AX89" s="67"/>
      <c r="BA89" s="67"/>
      <c r="BJ89" s="67"/>
      <c r="BP89" s="67"/>
      <c r="BT89" s="67"/>
      <c r="BY89" s="67"/>
      <c r="CE89" s="67"/>
      <c r="CH89" s="67"/>
      <c r="CK89" s="67"/>
      <c r="CQ89" s="67"/>
      <c r="CU89" s="67"/>
      <c r="CZ89" s="67"/>
      <c r="DG89" s="67"/>
      <c r="DP89" s="67"/>
      <c r="DQ89" s="67"/>
      <c r="DU89" s="67"/>
    </row>
    <row r="90" spans="1:134" ht="11.25">
      <c r="A90" s="30"/>
      <c r="B90" s="2"/>
      <c r="C90" s="28"/>
      <c r="D90" s="28"/>
      <c r="E90" s="65"/>
      <c r="F90" s="28"/>
      <c r="G90" s="28"/>
      <c r="H90" s="28"/>
      <c r="I90" s="28"/>
      <c r="J90" s="28"/>
      <c r="K90" s="68"/>
      <c r="L90" s="4"/>
      <c r="M90" s="4"/>
      <c r="N90" s="4"/>
      <c r="O90" s="4"/>
      <c r="P90" s="68"/>
      <c r="Q90" s="4"/>
      <c r="R90" s="4"/>
      <c r="S90" s="4"/>
      <c r="T90" s="68"/>
      <c r="U90" s="4"/>
      <c r="V90" s="4"/>
      <c r="W90" s="4"/>
      <c r="X90" s="4"/>
      <c r="Y90" s="68"/>
      <c r="Z90" s="4"/>
      <c r="AA90" s="4"/>
      <c r="AB90" s="4"/>
      <c r="AC90" s="4"/>
      <c r="AD90" s="68"/>
      <c r="AE90" s="4"/>
      <c r="AF90" s="4"/>
      <c r="AG90" s="4"/>
      <c r="AH90" s="4"/>
      <c r="AI90" s="4"/>
      <c r="AJ90" s="4"/>
      <c r="AK90" s="68"/>
      <c r="AL90" s="4"/>
      <c r="AM90" s="4"/>
      <c r="AN90" s="4"/>
      <c r="AO90" s="4"/>
      <c r="AP90" s="68"/>
      <c r="AQ90" s="4"/>
      <c r="AR90" s="4"/>
      <c r="AS90" s="68"/>
      <c r="AT90" s="4"/>
      <c r="AU90" s="4"/>
      <c r="AV90" s="4"/>
      <c r="AW90" s="4"/>
      <c r="AX90" s="68"/>
      <c r="AY90" s="4"/>
      <c r="AZ90" s="4"/>
      <c r="BA90" s="68"/>
      <c r="BB90" s="4"/>
      <c r="BC90" s="4"/>
      <c r="BD90" s="4"/>
      <c r="BE90" s="4"/>
      <c r="BF90" s="4"/>
      <c r="BG90" s="4"/>
      <c r="BH90" s="4"/>
      <c r="BI90" s="4"/>
      <c r="BJ90" s="68"/>
      <c r="BK90" s="4"/>
      <c r="BL90" s="4"/>
      <c r="BM90" s="4"/>
      <c r="BN90" s="4"/>
      <c r="BO90" s="4"/>
      <c r="BP90" s="68"/>
      <c r="BQ90" s="4"/>
      <c r="BR90" s="4"/>
      <c r="BS90" s="4"/>
      <c r="BT90" s="68"/>
      <c r="BU90" s="4"/>
      <c r="BV90" s="4"/>
      <c r="BW90" s="4"/>
      <c r="BX90" s="4"/>
      <c r="BY90" s="68"/>
      <c r="BZ90" s="4"/>
      <c r="CA90" s="4"/>
      <c r="CB90" s="4"/>
      <c r="CC90" s="4"/>
      <c r="CD90" s="4"/>
      <c r="CE90" s="68"/>
      <c r="CF90" s="4"/>
      <c r="CG90" s="4"/>
      <c r="CH90" s="68"/>
      <c r="CI90" s="4"/>
      <c r="CJ90" s="4"/>
      <c r="CK90" s="68"/>
      <c r="CL90" s="4"/>
      <c r="CM90" s="4"/>
      <c r="CN90" s="4"/>
      <c r="CO90" s="4"/>
      <c r="CP90" s="4"/>
      <c r="CQ90" s="68"/>
      <c r="CR90" s="4"/>
      <c r="CS90" s="4"/>
      <c r="CT90" s="4"/>
      <c r="CU90" s="68"/>
      <c r="CV90" s="4"/>
      <c r="CW90" s="4"/>
      <c r="CX90" s="4"/>
      <c r="CY90" s="4"/>
      <c r="CZ90" s="68"/>
      <c r="DA90" s="4"/>
      <c r="DB90" s="4"/>
      <c r="DC90" s="4"/>
      <c r="DD90" s="4"/>
      <c r="DE90" s="4"/>
      <c r="DF90" s="4"/>
      <c r="DG90" s="68"/>
      <c r="DH90" s="4"/>
      <c r="DI90" s="4"/>
      <c r="DJ90" s="4"/>
      <c r="DK90" s="4"/>
      <c r="DL90" s="4"/>
      <c r="DM90" s="4"/>
      <c r="DN90" s="4"/>
      <c r="DO90" s="4"/>
      <c r="DP90" s="68"/>
      <c r="DQ90" s="68"/>
      <c r="DR90" s="4"/>
      <c r="DS90" s="4"/>
      <c r="DT90" s="4"/>
      <c r="DU90" s="68"/>
      <c r="DV90" s="4"/>
      <c r="DW90" s="4"/>
      <c r="DX90" s="4"/>
      <c r="DY90" s="4"/>
      <c r="DZ90" s="4"/>
      <c r="EA90" s="4"/>
      <c r="EB90" s="4"/>
      <c r="EC90" s="4"/>
      <c r="ED90" s="4"/>
    </row>
    <row r="91" spans="1:134" ht="11.25">
      <c r="A91" s="30"/>
      <c r="B91" s="2"/>
      <c r="C91" s="28"/>
      <c r="D91" s="28"/>
      <c r="E91" s="65"/>
      <c r="F91" s="28"/>
      <c r="G91" s="28"/>
      <c r="H91" s="28"/>
      <c r="I91" s="28"/>
      <c r="J91" s="28"/>
      <c r="K91" s="68"/>
      <c r="L91" s="4"/>
      <c r="M91" s="4"/>
      <c r="N91" s="4"/>
      <c r="O91" s="4"/>
      <c r="P91" s="68"/>
      <c r="Q91" s="4"/>
      <c r="R91" s="4"/>
      <c r="S91" s="4"/>
      <c r="T91" s="68"/>
      <c r="U91" s="4"/>
      <c r="V91" s="4"/>
      <c r="W91" s="4"/>
      <c r="X91" s="4"/>
      <c r="Y91" s="68"/>
      <c r="Z91" s="4"/>
      <c r="AA91" s="4"/>
      <c r="AB91" s="4"/>
      <c r="AC91" s="4"/>
      <c r="AD91" s="68"/>
      <c r="AE91" s="4"/>
      <c r="AF91" s="4"/>
      <c r="AG91" s="4"/>
      <c r="AH91" s="4"/>
      <c r="AI91" s="4"/>
      <c r="AJ91" s="4"/>
      <c r="AK91" s="68"/>
      <c r="AL91" s="4"/>
      <c r="AM91" s="4"/>
      <c r="AN91" s="4"/>
      <c r="AO91" s="4"/>
      <c r="AP91" s="68"/>
      <c r="AQ91" s="4"/>
      <c r="AR91" s="4"/>
      <c r="AS91" s="68"/>
      <c r="AT91" s="4"/>
      <c r="AU91" s="4"/>
      <c r="AV91" s="4"/>
      <c r="AW91" s="4"/>
      <c r="AX91" s="68"/>
      <c r="AY91" s="4"/>
      <c r="AZ91" s="4"/>
      <c r="BA91" s="68"/>
      <c r="BB91" s="4"/>
      <c r="BC91" s="4"/>
      <c r="BD91" s="4"/>
      <c r="BE91" s="4"/>
      <c r="BF91" s="4"/>
      <c r="BG91" s="4"/>
      <c r="BH91" s="4"/>
      <c r="BI91" s="4"/>
      <c r="BJ91" s="68"/>
      <c r="BK91" s="4"/>
      <c r="BL91" s="4"/>
      <c r="BM91" s="4"/>
      <c r="BN91" s="4"/>
      <c r="BO91" s="4"/>
      <c r="BP91" s="68"/>
      <c r="BQ91" s="4"/>
      <c r="BR91" s="4"/>
      <c r="BS91" s="4"/>
      <c r="BT91" s="68"/>
      <c r="BU91" s="4"/>
      <c r="BV91" s="4"/>
      <c r="BW91" s="4"/>
      <c r="BX91" s="4"/>
      <c r="BY91" s="68"/>
      <c r="BZ91" s="4"/>
      <c r="CA91" s="4"/>
      <c r="CB91" s="4"/>
      <c r="CC91" s="4"/>
      <c r="CD91" s="4"/>
      <c r="CE91" s="68"/>
      <c r="CF91" s="4"/>
      <c r="CG91" s="4"/>
      <c r="CH91" s="68"/>
      <c r="CI91" s="4"/>
      <c r="CJ91" s="4"/>
      <c r="CK91" s="68"/>
      <c r="CL91" s="4"/>
      <c r="CM91" s="4"/>
      <c r="CN91" s="4"/>
      <c r="CO91" s="4"/>
      <c r="CP91" s="4"/>
      <c r="CQ91" s="68"/>
      <c r="CR91" s="4"/>
      <c r="CS91" s="4"/>
      <c r="CT91" s="4"/>
      <c r="CU91" s="68"/>
      <c r="CV91" s="4"/>
      <c r="CW91" s="4"/>
      <c r="CX91" s="4"/>
      <c r="CY91" s="4"/>
      <c r="CZ91" s="68"/>
      <c r="DA91" s="4"/>
      <c r="DB91" s="4"/>
      <c r="DC91" s="4"/>
      <c r="DD91" s="4"/>
      <c r="DE91" s="4"/>
      <c r="DF91" s="4"/>
      <c r="DG91" s="68"/>
      <c r="DH91" s="4"/>
      <c r="DI91" s="4"/>
      <c r="DJ91" s="4"/>
      <c r="DK91" s="4"/>
      <c r="DL91" s="4"/>
      <c r="DM91" s="4"/>
      <c r="DN91" s="4"/>
      <c r="DO91" s="4"/>
      <c r="DP91" s="68"/>
      <c r="DQ91" s="68"/>
      <c r="DR91" s="4"/>
      <c r="DS91" s="4"/>
      <c r="DT91" s="4"/>
      <c r="DU91" s="68"/>
      <c r="DV91" s="4"/>
      <c r="DW91" s="4"/>
      <c r="DX91" s="4"/>
      <c r="DY91" s="4"/>
      <c r="DZ91" s="4"/>
      <c r="EA91" s="4"/>
      <c r="EB91" s="4"/>
      <c r="EC91" s="4"/>
      <c r="ED91" s="4"/>
    </row>
    <row r="92" spans="1:134" ht="15.75">
      <c r="A92" s="37" t="s">
        <v>74</v>
      </c>
      <c r="B92" s="2"/>
      <c r="C92" s="28"/>
      <c r="D92" s="28"/>
      <c r="E92" s="65"/>
      <c r="F92" s="28"/>
      <c r="G92" s="28"/>
      <c r="H92" s="28"/>
      <c r="I92" s="28"/>
      <c r="J92" s="28"/>
      <c r="K92" s="68"/>
      <c r="L92" s="4"/>
      <c r="M92" s="4"/>
      <c r="N92" s="4"/>
      <c r="O92" s="4"/>
      <c r="P92" s="68"/>
      <c r="Q92" s="4"/>
      <c r="R92" s="4"/>
      <c r="S92" s="4"/>
      <c r="T92" s="68"/>
      <c r="U92" s="4"/>
      <c r="V92" s="4"/>
      <c r="W92" s="4"/>
      <c r="X92" s="4"/>
      <c r="Y92" s="68"/>
      <c r="Z92" s="4"/>
      <c r="AA92" s="4"/>
      <c r="AB92" s="4"/>
      <c r="AC92" s="4"/>
      <c r="AD92" s="68"/>
      <c r="AE92" s="4"/>
      <c r="AF92" s="4"/>
      <c r="AG92" s="4"/>
      <c r="AH92" s="4"/>
      <c r="AI92" s="4"/>
      <c r="AJ92" s="4"/>
      <c r="AK92" s="68"/>
      <c r="AL92" s="4"/>
      <c r="AM92" s="4"/>
      <c r="AN92" s="4"/>
      <c r="AO92" s="4"/>
      <c r="AP92" s="68"/>
      <c r="AQ92" s="4"/>
      <c r="AR92" s="4"/>
      <c r="AS92" s="68"/>
      <c r="AT92" s="4"/>
      <c r="AU92" s="4"/>
      <c r="AV92" s="4"/>
      <c r="AW92" s="4"/>
      <c r="AX92" s="68"/>
      <c r="AY92" s="4"/>
      <c r="AZ92" s="4"/>
      <c r="BA92" s="68"/>
      <c r="BB92" s="4"/>
      <c r="BC92" s="4"/>
      <c r="BD92" s="4"/>
      <c r="BE92" s="4"/>
      <c r="BF92" s="4"/>
      <c r="BG92" s="4"/>
      <c r="BH92" s="4"/>
      <c r="BI92" s="4"/>
      <c r="BJ92" s="68"/>
      <c r="BK92" s="4"/>
      <c r="BL92" s="4"/>
      <c r="BM92" s="4"/>
      <c r="BN92" s="4"/>
      <c r="BO92" s="4"/>
      <c r="BP92" s="68"/>
      <c r="BQ92" s="4"/>
      <c r="BR92" s="4"/>
      <c r="BS92" s="4"/>
      <c r="BT92" s="68"/>
      <c r="BU92" s="4"/>
      <c r="BV92" s="4"/>
      <c r="BW92" s="4"/>
      <c r="BX92" s="4"/>
      <c r="BY92" s="68"/>
      <c r="BZ92" s="4"/>
      <c r="CA92" s="4"/>
      <c r="CB92" s="4"/>
      <c r="CC92" s="4"/>
      <c r="CD92" s="4"/>
      <c r="CE92" s="68"/>
      <c r="CF92" s="4"/>
      <c r="CG92" s="4"/>
      <c r="CH92" s="68"/>
      <c r="CI92" s="4"/>
      <c r="CJ92" s="4"/>
      <c r="CK92" s="68"/>
      <c r="CL92" s="4"/>
      <c r="CM92" s="4"/>
      <c r="CN92" s="4"/>
      <c r="CO92" s="4"/>
      <c r="CP92" s="4"/>
      <c r="CQ92" s="68"/>
      <c r="CR92" s="4"/>
      <c r="CS92" s="4"/>
      <c r="CT92" s="4"/>
      <c r="CU92" s="68"/>
      <c r="CV92" s="4"/>
      <c r="CW92" s="4"/>
      <c r="CX92" s="4"/>
      <c r="CY92" s="4"/>
      <c r="CZ92" s="68"/>
      <c r="DA92" s="4"/>
      <c r="DB92" s="4"/>
      <c r="DC92" s="4"/>
      <c r="DD92" s="4"/>
      <c r="DE92" s="4"/>
      <c r="DF92" s="4"/>
      <c r="DG92" s="68"/>
      <c r="DH92" s="4"/>
      <c r="DI92" s="4"/>
      <c r="DJ92" s="4"/>
      <c r="DK92" s="4"/>
      <c r="DL92" s="4"/>
      <c r="DM92" s="4"/>
      <c r="DN92" s="4"/>
      <c r="DO92" s="4"/>
      <c r="DP92" s="68"/>
      <c r="DQ92" s="68"/>
      <c r="DR92" s="4"/>
      <c r="DS92" s="4"/>
      <c r="DT92" s="4"/>
      <c r="DU92" s="68"/>
      <c r="DV92" s="4"/>
      <c r="DW92" s="4"/>
      <c r="DX92" s="4"/>
      <c r="DY92" s="4"/>
      <c r="DZ92" s="4"/>
      <c r="EA92" s="4"/>
      <c r="EB92" s="4"/>
      <c r="EC92" s="4"/>
      <c r="ED92" s="4"/>
    </row>
    <row r="93" spans="1:10" ht="12.75">
      <c r="A93" s="53" t="s">
        <v>146</v>
      </c>
      <c r="B93" s="9"/>
      <c r="C93" s="23"/>
      <c r="D93" s="23"/>
      <c r="E93" s="64"/>
      <c r="F93" s="23"/>
      <c r="G93" s="23"/>
      <c r="H93" s="23"/>
      <c r="I93" s="28"/>
      <c r="J93" s="23"/>
    </row>
    <row r="94" spans="1:10" ht="10.5" customHeight="1">
      <c r="A94" s="7" t="s">
        <v>372</v>
      </c>
      <c r="B94" s="9"/>
      <c r="C94" s="23"/>
      <c r="D94" s="23"/>
      <c r="E94" s="64"/>
      <c r="F94" s="23"/>
      <c r="G94" s="23"/>
      <c r="H94" s="23"/>
      <c r="I94" s="28"/>
      <c r="J94" s="23"/>
    </row>
    <row r="95" spans="1:126" s="15" customFormat="1" ht="23.25" customHeight="1">
      <c r="A95" s="572"/>
      <c r="B95" s="571" t="s">
        <v>147</v>
      </c>
      <c r="C95" s="617" t="s">
        <v>148</v>
      </c>
      <c r="D95" s="618" t="s">
        <v>149</v>
      </c>
      <c r="E95" s="571" t="s">
        <v>150</v>
      </c>
      <c r="F95" s="617" t="s">
        <v>151</v>
      </c>
      <c r="G95" s="619" t="s">
        <v>152</v>
      </c>
      <c r="H95" s="619" t="s">
        <v>153</v>
      </c>
      <c r="I95" s="619" t="s">
        <v>154</v>
      </c>
      <c r="J95" s="618" t="s">
        <v>155</v>
      </c>
      <c r="K95" s="571" t="s">
        <v>156</v>
      </c>
      <c r="L95" s="617" t="s">
        <v>157</v>
      </c>
      <c r="M95" s="619" t="s">
        <v>158</v>
      </c>
      <c r="N95" s="619" t="s">
        <v>159</v>
      </c>
      <c r="O95" s="618" t="s">
        <v>160</v>
      </c>
      <c r="P95" s="571" t="s">
        <v>161</v>
      </c>
      <c r="Q95" s="617" t="s">
        <v>162</v>
      </c>
      <c r="R95" s="619" t="s">
        <v>163</v>
      </c>
      <c r="S95" s="618" t="s">
        <v>164</v>
      </c>
      <c r="T95" s="571" t="s">
        <v>165</v>
      </c>
      <c r="U95" s="617" t="s">
        <v>166</v>
      </c>
      <c r="V95" s="619" t="s">
        <v>167</v>
      </c>
      <c r="W95" s="619" t="s">
        <v>168</v>
      </c>
      <c r="X95" s="618" t="s">
        <v>169</v>
      </c>
      <c r="Y95" s="571" t="s">
        <v>170</v>
      </c>
      <c r="Z95" s="617" t="s">
        <v>171</v>
      </c>
      <c r="AA95" s="619" t="s">
        <v>172</v>
      </c>
      <c r="AB95" s="619" t="s">
        <v>173</v>
      </c>
      <c r="AC95" s="618" t="s">
        <v>174</v>
      </c>
      <c r="AD95" s="571" t="s">
        <v>175</v>
      </c>
      <c r="AE95" s="617" t="s">
        <v>176</v>
      </c>
      <c r="AF95" s="619" t="s">
        <v>177</v>
      </c>
      <c r="AG95" s="619" t="s">
        <v>178</v>
      </c>
      <c r="AH95" s="619" t="s">
        <v>179</v>
      </c>
      <c r="AI95" s="619" t="s">
        <v>180</v>
      </c>
      <c r="AJ95" s="618" t="s">
        <v>181</v>
      </c>
      <c r="AK95" s="571" t="s">
        <v>182</v>
      </c>
      <c r="AL95" s="617" t="s">
        <v>183</v>
      </c>
      <c r="AM95" s="619" t="s">
        <v>184</v>
      </c>
      <c r="AN95" s="619" t="s">
        <v>185</v>
      </c>
      <c r="AO95" s="618" t="s">
        <v>186</v>
      </c>
      <c r="AP95" s="571" t="s">
        <v>187</v>
      </c>
      <c r="AQ95" s="617" t="s">
        <v>188</v>
      </c>
      <c r="AR95" s="618" t="s">
        <v>189</v>
      </c>
      <c r="AS95" s="571" t="s">
        <v>190</v>
      </c>
      <c r="AT95" s="617" t="s">
        <v>191</v>
      </c>
      <c r="AU95" s="619" t="s">
        <v>192</v>
      </c>
      <c r="AV95" s="619" t="s">
        <v>193</v>
      </c>
      <c r="AW95" s="618" t="s">
        <v>194</v>
      </c>
      <c r="AX95" s="571" t="s">
        <v>195</v>
      </c>
      <c r="AY95" s="617" t="s">
        <v>196</v>
      </c>
      <c r="AZ95" s="618" t="s">
        <v>197</v>
      </c>
      <c r="BA95" s="571" t="s">
        <v>198</v>
      </c>
      <c r="BB95" s="617" t="s">
        <v>199</v>
      </c>
      <c r="BC95" s="619" t="s">
        <v>200</v>
      </c>
      <c r="BD95" s="619" t="s">
        <v>201</v>
      </c>
      <c r="BE95" s="619" t="s">
        <v>202</v>
      </c>
      <c r="BF95" s="619" t="s">
        <v>203</v>
      </c>
      <c r="BG95" s="619" t="s">
        <v>204</v>
      </c>
      <c r="BH95" s="619" t="s">
        <v>205</v>
      </c>
      <c r="BI95" s="618" t="s">
        <v>206</v>
      </c>
      <c r="BJ95" s="571" t="s">
        <v>207</v>
      </c>
      <c r="BK95" s="617" t="s">
        <v>208</v>
      </c>
      <c r="BL95" s="619" t="s">
        <v>209</v>
      </c>
      <c r="BM95" s="619" t="s">
        <v>210</v>
      </c>
      <c r="BN95" s="619" t="s">
        <v>211</v>
      </c>
      <c r="BO95" s="618" t="s">
        <v>212</v>
      </c>
      <c r="BP95" s="571" t="s">
        <v>213</v>
      </c>
      <c r="BQ95" s="617" t="s">
        <v>214</v>
      </c>
      <c r="BR95" s="619" t="s">
        <v>215</v>
      </c>
      <c r="BS95" s="618" t="s">
        <v>216</v>
      </c>
      <c r="BT95" s="571" t="s">
        <v>217</v>
      </c>
      <c r="BU95" s="617" t="s">
        <v>218</v>
      </c>
      <c r="BV95" s="619" t="s">
        <v>219</v>
      </c>
      <c r="BW95" s="619" t="s">
        <v>220</v>
      </c>
      <c r="BX95" s="618" t="s">
        <v>221</v>
      </c>
      <c r="BY95" s="571" t="s">
        <v>222</v>
      </c>
      <c r="BZ95" s="617" t="s">
        <v>223</v>
      </c>
      <c r="CA95" s="619" t="s">
        <v>224</v>
      </c>
      <c r="CB95" s="619" t="s">
        <v>225</v>
      </c>
      <c r="CC95" s="619" t="s">
        <v>226</v>
      </c>
      <c r="CD95" s="619" t="s">
        <v>227</v>
      </c>
      <c r="CE95" s="619" t="s">
        <v>228</v>
      </c>
      <c r="CF95" s="619" t="s">
        <v>229</v>
      </c>
      <c r="CG95" s="618" t="s">
        <v>230</v>
      </c>
      <c r="CH95" s="571" t="s">
        <v>231</v>
      </c>
      <c r="CI95" s="617" t="s">
        <v>232</v>
      </c>
      <c r="CJ95" s="618" t="s">
        <v>233</v>
      </c>
      <c r="CK95" s="571" t="s">
        <v>234</v>
      </c>
      <c r="CL95" s="617" t="s">
        <v>235</v>
      </c>
      <c r="CM95" s="619" t="s">
        <v>236</v>
      </c>
      <c r="CN95" s="619" t="s">
        <v>237</v>
      </c>
      <c r="CO95" s="619" t="s">
        <v>238</v>
      </c>
      <c r="CP95" s="618" t="s">
        <v>239</v>
      </c>
      <c r="CQ95" s="571" t="s">
        <v>240</v>
      </c>
      <c r="CR95" s="617" t="s">
        <v>241</v>
      </c>
      <c r="CS95" s="619" t="s">
        <v>242</v>
      </c>
      <c r="CT95" s="618" t="s">
        <v>243</v>
      </c>
      <c r="CU95" s="571" t="s">
        <v>244</v>
      </c>
      <c r="CV95" s="617" t="s">
        <v>245</v>
      </c>
      <c r="CW95" s="619" t="s">
        <v>246</v>
      </c>
      <c r="CX95" s="619" t="s">
        <v>247</v>
      </c>
      <c r="CY95" s="618" t="s">
        <v>248</v>
      </c>
      <c r="CZ95" s="571" t="s">
        <v>249</v>
      </c>
      <c r="DA95" s="617" t="s">
        <v>250</v>
      </c>
      <c r="DB95" s="619" t="s">
        <v>251</v>
      </c>
      <c r="DC95" s="619" t="s">
        <v>252</v>
      </c>
      <c r="DD95" s="619" t="s">
        <v>253</v>
      </c>
      <c r="DE95" s="619" t="s">
        <v>254</v>
      </c>
      <c r="DF95" s="618" t="s">
        <v>255</v>
      </c>
      <c r="DG95" s="571" t="s">
        <v>47</v>
      </c>
      <c r="DH95" s="617" t="s">
        <v>48</v>
      </c>
      <c r="DI95" s="619" t="s">
        <v>49</v>
      </c>
      <c r="DJ95" s="619" t="s">
        <v>50</v>
      </c>
      <c r="DK95" s="619" t="s">
        <v>51</v>
      </c>
      <c r="DL95" s="619" t="s">
        <v>52</v>
      </c>
      <c r="DM95" s="619" t="s">
        <v>53</v>
      </c>
      <c r="DN95" s="619" t="s">
        <v>54</v>
      </c>
      <c r="DO95" s="618" t="s">
        <v>55</v>
      </c>
      <c r="DP95" s="574" t="s">
        <v>361</v>
      </c>
      <c r="DQ95" s="571" t="s">
        <v>256</v>
      </c>
      <c r="DR95" s="617" t="s">
        <v>257</v>
      </c>
      <c r="DS95" s="619" t="s">
        <v>258</v>
      </c>
      <c r="DT95" s="618" t="s">
        <v>259</v>
      </c>
      <c r="DU95" s="571" t="s">
        <v>260</v>
      </c>
      <c r="DV95" s="573" t="s">
        <v>261</v>
      </c>
    </row>
    <row r="96" spans="1:126" ht="11.25">
      <c r="A96" s="202" t="s">
        <v>318</v>
      </c>
      <c r="B96" s="208">
        <f aca="true" t="shared" si="79" ref="B96:B102">SUM(C96:D96)</f>
        <v>48808</v>
      </c>
      <c r="C96" s="176">
        <v>29585</v>
      </c>
      <c r="D96" s="177">
        <v>19223</v>
      </c>
      <c r="E96" s="208">
        <f aca="true" t="shared" si="80" ref="E96:E102">SUM(F96:J96)</f>
        <v>89381</v>
      </c>
      <c r="F96" s="76">
        <v>11124</v>
      </c>
      <c r="G96" s="75">
        <v>43087</v>
      </c>
      <c r="H96" s="75">
        <v>8785</v>
      </c>
      <c r="I96" s="75">
        <v>10423</v>
      </c>
      <c r="J96" s="77">
        <v>15962</v>
      </c>
      <c r="K96" s="208">
        <f aca="true" t="shared" si="81" ref="K96:K102">SUM(L96:O96)</f>
        <v>34199</v>
      </c>
      <c r="L96" s="76">
        <v>10478</v>
      </c>
      <c r="M96" s="75">
        <v>3103</v>
      </c>
      <c r="N96" s="75">
        <v>3977</v>
      </c>
      <c r="O96" s="77">
        <v>16641</v>
      </c>
      <c r="P96" s="197">
        <f aca="true" t="shared" si="82" ref="P96:P102">SUM(Q96:S96)</f>
        <v>35197</v>
      </c>
      <c r="Q96" s="76">
        <v>17665</v>
      </c>
      <c r="R96" s="75">
        <v>9846</v>
      </c>
      <c r="S96" s="77">
        <v>7686</v>
      </c>
      <c r="T96" s="197">
        <f aca="true" t="shared" si="83" ref="T96:T102">SUM(U96:X96)</f>
        <v>39956</v>
      </c>
      <c r="U96" s="76">
        <v>11138</v>
      </c>
      <c r="V96" s="75">
        <v>6568</v>
      </c>
      <c r="W96" s="75">
        <v>12605</v>
      </c>
      <c r="X96" s="77">
        <v>9645</v>
      </c>
      <c r="Y96" s="197">
        <f aca="true" t="shared" si="84" ref="Y96:Y102">SUM(Z96:AC96)</f>
        <v>64263</v>
      </c>
      <c r="Z96" s="76">
        <v>11695</v>
      </c>
      <c r="AA96" s="75">
        <v>18763</v>
      </c>
      <c r="AB96" s="75">
        <v>19162</v>
      </c>
      <c r="AC96" s="77">
        <v>14643</v>
      </c>
      <c r="AD96" s="197">
        <f aca="true" t="shared" si="85" ref="AD96:AD102">SUM(AE96:AJ96)</f>
        <v>62248</v>
      </c>
      <c r="AE96" s="76">
        <v>10509</v>
      </c>
      <c r="AF96" s="75">
        <v>9162</v>
      </c>
      <c r="AG96" s="75">
        <v>5439</v>
      </c>
      <c r="AH96" s="75">
        <v>13980</v>
      </c>
      <c r="AI96" s="75">
        <v>7610</v>
      </c>
      <c r="AJ96" s="77">
        <v>15548</v>
      </c>
      <c r="AK96" s="197">
        <f aca="true" t="shared" si="86" ref="AK96:AK102">SUM(AL96:AO96)</f>
        <v>41424</v>
      </c>
      <c r="AL96" s="76">
        <v>12241</v>
      </c>
      <c r="AM96" s="75">
        <v>10263</v>
      </c>
      <c r="AN96" s="75">
        <v>13750</v>
      </c>
      <c r="AO96" s="77">
        <v>5170</v>
      </c>
      <c r="AP96" s="197">
        <f aca="true" t="shared" si="87" ref="AP96:AP102">SUM(AQ96:AR96)</f>
        <v>7381</v>
      </c>
      <c r="AQ96" s="76">
        <v>3166</v>
      </c>
      <c r="AR96" s="77">
        <v>4215</v>
      </c>
      <c r="AS96" s="197">
        <f aca="true" t="shared" si="88" ref="AS96:AS102">SUM(AT96:AW96)</f>
        <v>28787</v>
      </c>
      <c r="AT96" s="76">
        <v>13461</v>
      </c>
      <c r="AU96" s="75">
        <v>5153</v>
      </c>
      <c r="AV96" s="75">
        <v>5422</v>
      </c>
      <c r="AW96" s="77">
        <v>4751</v>
      </c>
      <c r="AX96" s="197">
        <f aca="true" t="shared" si="89" ref="AX96:AX102">SUM(AY96:AZ96)</f>
        <v>57225</v>
      </c>
      <c r="AY96" s="176">
        <v>13901</v>
      </c>
      <c r="AZ96" s="177">
        <v>43324</v>
      </c>
      <c r="BA96" s="197">
        <f aca="true" t="shared" si="90" ref="BA96:BA102">SUM(BB96:BI96)</f>
        <v>336879</v>
      </c>
      <c r="BB96" s="76">
        <v>74919</v>
      </c>
      <c r="BC96" s="75">
        <v>27911</v>
      </c>
      <c r="BD96" s="75">
        <v>23416</v>
      </c>
      <c r="BE96" s="75">
        <v>24586</v>
      </c>
      <c r="BF96" s="75">
        <v>35609</v>
      </c>
      <c r="BG96" s="75">
        <v>78139</v>
      </c>
      <c r="BH96" s="75">
        <v>41010</v>
      </c>
      <c r="BI96" s="77">
        <v>31289</v>
      </c>
      <c r="BJ96" s="197">
        <f aca="true" t="shared" si="91" ref="BJ96:BJ102">SUM(BK96:BO96)</f>
        <v>121254</v>
      </c>
      <c r="BK96" s="76">
        <v>17190</v>
      </c>
      <c r="BL96" s="75">
        <v>32557</v>
      </c>
      <c r="BM96" s="75">
        <v>46203</v>
      </c>
      <c r="BN96" s="75">
        <v>1479</v>
      </c>
      <c r="BO96" s="77">
        <v>23825</v>
      </c>
      <c r="BP96" s="197">
        <f aca="true" t="shared" si="92" ref="BP96:BP102">SUM(BQ96:BS96)</f>
        <v>19113</v>
      </c>
      <c r="BQ96" s="76">
        <v>4516</v>
      </c>
      <c r="BR96" s="75">
        <v>3509</v>
      </c>
      <c r="BS96" s="77">
        <v>11088</v>
      </c>
      <c r="BT96" s="197">
        <f aca="true" t="shared" si="93" ref="BT96:BT102">SUM(BU96:BX96)</f>
        <v>70671</v>
      </c>
      <c r="BU96" s="76">
        <v>23886</v>
      </c>
      <c r="BV96" s="75">
        <v>6079</v>
      </c>
      <c r="BW96" s="75">
        <v>29516</v>
      </c>
      <c r="BX96" s="77">
        <v>11190</v>
      </c>
      <c r="BY96" s="197">
        <f aca="true" t="shared" si="94" ref="BY96:BY102">SUM(BZ96:CG96)</f>
        <v>80673</v>
      </c>
      <c r="BZ96" s="76">
        <v>5907</v>
      </c>
      <c r="CA96" s="75">
        <v>4418</v>
      </c>
      <c r="CB96" s="75">
        <v>37271</v>
      </c>
      <c r="CC96" s="75">
        <v>4128</v>
      </c>
      <c r="CD96" s="75">
        <v>4094</v>
      </c>
      <c r="CE96" s="75">
        <v>6059</v>
      </c>
      <c r="CF96" s="75">
        <v>10969</v>
      </c>
      <c r="CG96" s="77">
        <v>7827</v>
      </c>
      <c r="CH96" s="197">
        <f aca="true" t="shared" si="95" ref="CH96:CH102">SUM(CI96:CJ96)</f>
        <v>194541</v>
      </c>
      <c r="CI96" s="76">
        <v>125561</v>
      </c>
      <c r="CJ96" s="77">
        <v>68980</v>
      </c>
      <c r="CK96" s="197">
        <f aca="true" t="shared" si="96" ref="CK96:CK102">SUM(CL96:CP96)</f>
        <v>77765</v>
      </c>
      <c r="CL96" s="76">
        <v>30736</v>
      </c>
      <c r="CM96" s="75">
        <v>18326</v>
      </c>
      <c r="CN96" s="75">
        <v>4955</v>
      </c>
      <c r="CO96" s="75">
        <v>13675</v>
      </c>
      <c r="CP96" s="77">
        <v>10073</v>
      </c>
      <c r="CQ96" s="197">
        <f aca="true" t="shared" si="97" ref="CQ96:CQ102">SUM(CR96:CT96)</f>
        <v>59717</v>
      </c>
      <c r="CR96" s="76">
        <v>19144</v>
      </c>
      <c r="CS96" s="75">
        <v>20507</v>
      </c>
      <c r="CT96" s="77">
        <v>20066</v>
      </c>
      <c r="CU96" s="197">
        <f aca="true" t="shared" si="98" ref="CU96:CU102">SUM(CV96:CY96)</f>
        <v>52312</v>
      </c>
      <c r="CV96" s="76">
        <v>11418</v>
      </c>
      <c r="CW96" s="75">
        <v>19670</v>
      </c>
      <c r="CX96" s="75">
        <v>7632</v>
      </c>
      <c r="CY96" s="77">
        <v>13592</v>
      </c>
      <c r="CZ96" s="197">
        <f aca="true" t="shared" si="99" ref="CZ96:CZ102">SUM(DA96:DF96)</f>
        <v>175794</v>
      </c>
      <c r="DA96" s="76">
        <v>4262</v>
      </c>
      <c r="DB96" s="75">
        <v>2930</v>
      </c>
      <c r="DC96" s="75">
        <v>27452</v>
      </c>
      <c r="DD96" s="75">
        <v>90307</v>
      </c>
      <c r="DE96" s="75">
        <v>31271</v>
      </c>
      <c r="DF96" s="77">
        <v>19572</v>
      </c>
      <c r="DG96" s="197">
        <f aca="true" t="shared" si="100" ref="DG96:DG102">SUM(DH96:DO96)</f>
        <v>136199</v>
      </c>
      <c r="DH96" s="76">
        <v>9180</v>
      </c>
      <c r="DI96" s="75">
        <v>7699</v>
      </c>
      <c r="DJ96" s="75">
        <v>14042</v>
      </c>
      <c r="DK96" s="75">
        <v>26247</v>
      </c>
      <c r="DL96" s="75">
        <v>17666</v>
      </c>
      <c r="DM96" s="75">
        <v>45428</v>
      </c>
      <c r="DN96" s="75">
        <v>6273</v>
      </c>
      <c r="DO96" s="77">
        <v>9664</v>
      </c>
      <c r="DP96" s="575">
        <f aca="true" t="shared" si="101" ref="DP96:DP102">B96+E96+K96+P96+T96+Y96+AD96+AK96+AP96+AS96+AX96+BA96+BJ96+BP96+BT96+BY96+CH96+CK96+CQ96+CU96+CZ96+DG96</f>
        <v>1833787</v>
      </c>
      <c r="DQ96" s="197" t="s">
        <v>298</v>
      </c>
      <c r="DR96" s="76" t="s">
        <v>298</v>
      </c>
      <c r="DS96" s="75" t="s">
        <v>298</v>
      </c>
      <c r="DT96" s="77" t="s">
        <v>298</v>
      </c>
      <c r="DU96" s="208" t="s">
        <v>298</v>
      </c>
      <c r="DV96" s="188" t="s">
        <v>298</v>
      </c>
    </row>
    <row r="97" spans="1:126" ht="11.25">
      <c r="A97" s="431" t="s">
        <v>285</v>
      </c>
      <c r="B97" s="111">
        <f t="shared" si="79"/>
        <v>4690</v>
      </c>
      <c r="C97" s="178">
        <v>2867</v>
      </c>
      <c r="D97" s="85">
        <v>1823</v>
      </c>
      <c r="E97" s="111">
        <f t="shared" si="80"/>
        <v>7472</v>
      </c>
      <c r="F97" s="178">
        <v>967</v>
      </c>
      <c r="G97" s="17">
        <v>3606</v>
      </c>
      <c r="H97" s="17">
        <v>749</v>
      </c>
      <c r="I97" s="167">
        <v>951</v>
      </c>
      <c r="J97" s="18">
        <v>1199</v>
      </c>
      <c r="K97" s="111">
        <f t="shared" si="81"/>
        <v>2773</v>
      </c>
      <c r="L97" s="178">
        <v>1005</v>
      </c>
      <c r="M97" s="17">
        <v>158</v>
      </c>
      <c r="N97" s="17">
        <v>327</v>
      </c>
      <c r="O97" s="18">
        <v>1283</v>
      </c>
      <c r="P97" s="111">
        <f t="shared" si="82"/>
        <v>3184</v>
      </c>
      <c r="Q97" s="178">
        <v>1622</v>
      </c>
      <c r="R97" s="17">
        <v>836</v>
      </c>
      <c r="S97" s="18">
        <v>726</v>
      </c>
      <c r="T97" s="111">
        <f t="shared" si="83"/>
        <v>3427</v>
      </c>
      <c r="U97" s="178">
        <v>860</v>
      </c>
      <c r="V97" s="17">
        <v>574</v>
      </c>
      <c r="W97" s="17">
        <v>1048</v>
      </c>
      <c r="X97" s="18">
        <v>945</v>
      </c>
      <c r="Y97" s="111">
        <f t="shared" si="84"/>
        <v>5276</v>
      </c>
      <c r="Z97" s="178">
        <v>1057</v>
      </c>
      <c r="AA97" s="17">
        <v>1426</v>
      </c>
      <c r="AB97" s="17">
        <v>1616</v>
      </c>
      <c r="AC97" s="18">
        <v>1177</v>
      </c>
      <c r="AD97" s="111">
        <f t="shared" si="85"/>
        <v>5778</v>
      </c>
      <c r="AE97" s="178">
        <v>904</v>
      </c>
      <c r="AF97" s="17">
        <v>904</v>
      </c>
      <c r="AG97" s="17">
        <v>543</v>
      </c>
      <c r="AH97" s="17">
        <v>1282</v>
      </c>
      <c r="AI97" s="17">
        <v>664</v>
      </c>
      <c r="AJ97" s="18">
        <v>1481</v>
      </c>
      <c r="AK97" s="111">
        <f t="shared" si="86"/>
        <v>4227</v>
      </c>
      <c r="AL97" s="178">
        <v>1118</v>
      </c>
      <c r="AM97" s="17">
        <v>1124</v>
      </c>
      <c r="AN97" s="17">
        <v>1513</v>
      </c>
      <c r="AO97" s="86">
        <v>472</v>
      </c>
      <c r="AP97" s="111">
        <f t="shared" si="87"/>
        <v>585</v>
      </c>
      <c r="AQ97" s="178">
        <v>247</v>
      </c>
      <c r="AR97" s="18">
        <v>338</v>
      </c>
      <c r="AS97" s="111">
        <f t="shared" si="88"/>
        <v>2707</v>
      </c>
      <c r="AT97" s="178">
        <v>1250</v>
      </c>
      <c r="AU97" s="17">
        <v>443</v>
      </c>
      <c r="AV97" s="17">
        <v>555</v>
      </c>
      <c r="AW97" s="18">
        <v>459</v>
      </c>
      <c r="AX97" s="111">
        <f t="shared" si="89"/>
        <v>6164</v>
      </c>
      <c r="AY97" s="178">
        <v>1600</v>
      </c>
      <c r="AZ97" s="18">
        <v>4564</v>
      </c>
      <c r="BA97" s="111">
        <f t="shared" si="90"/>
        <v>28363</v>
      </c>
      <c r="BB97" s="178">
        <v>3885</v>
      </c>
      <c r="BC97" s="17">
        <v>3435</v>
      </c>
      <c r="BD97" s="17">
        <v>1925</v>
      </c>
      <c r="BE97" s="17">
        <v>2616</v>
      </c>
      <c r="BF97" s="17">
        <v>2581</v>
      </c>
      <c r="BG97" s="17">
        <v>7266</v>
      </c>
      <c r="BH97" s="17">
        <v>3472</v>
      </c>
      <c r="BI97" s="18">
        <v>3183</v>
      </c>
      <c r="BJ97" s="111">
        <f t="shared" si="91"/>
        <v>11043</v>
      </c>
      <c r="BK97" s="178">
        <v>1618</v>
      </c>
      <c r="BL97" s="17">
        <v>3032</v>
      </c>
      <c r="BM97" s="17">
        <v>3923</v>
      </c>
      <c r="BN97" s="17">
        <v>84</v>
      </c>
      <c r="BO97" s="18">
        <v>2386</v>
      </c>
      <c r="BP97" s="111">
        <f t="shared" si="92"/>
        <v>1685</v>
      </c>
      <c r="BQ97" s="178">
        <v>370</v>
      </c>
      <c r="BR97" s="17">
        <v>218</v>
      </c>
      <c r="BS97" s="18">
        <v>1097</v>
      </c>
      <c r="BT97" s="111">
        <f t="shared" si="93"/>
        <v>6453</v>
      </c>
      <c r="BU97" s="178">
        <v>2100</v>
      </c>
      <c r="BV97" s="17">
        <v>587</v>
      </c>
      <c r="BW97" s="17">
        <v>2665</v>
      </c>
      <c r="BX97" s="18">
        <v>1101</v>
      </c>
      <c r="BY97" s="111">
        <f t="shared" si="94"/>
        <v>6829</v>
      </c>
      <c r="BZ97" s="196">
        <v>447</v>
      </c>
      <c r="CA97" s="87">
        <v>362</v>
      </c>
      <c r="CB97" s="87">
        <v>3127</v>
      </c>
      <c r="CC97" s="87">
        <v>332</v>
      </c>
      <c r="CD97" s="87">
        <v>348</v>
      </c>
      <c r="CE97" s="87">
        <v>531</v>
      </c>
      <c r="CF97" s="87">
        <v>994</v>
      </c>
      <c r="CG97" s="85">
        <v>688</v>
      </c>
      <c r="CH97" s="111">
        <f t="shared" si="95"/>
        <v>21866</v>
      </c>
      <c r="CI97" s="178">
        <v>13955</v>
      </c>
      <c r="CJ97" s="18">
        <v>7911</v>
      </c>
      <c r="CK97" s="111">
        <f t="shared" si="96"/>
        <v>7411</v>
      </c>
      <c r="CL97" s="178">
        <v>2673</v>
      </c>
      <c r="CM97" s="17">
        <v>1839</v>
      </c>
      <c r="CN97" s="17">
        <v>457</v>
      </c>
      <c r="CO97" s="17">
        <v>1509</v>
      </c>
      <c r="CP97" s="18">
        <v>933</v>
      </c>
      <c r="CQ97" s="111">
        <f t="shared" si="97"/>
        <v>6689</v>
      </c>
      <c r="CR97" s="178">
        <v>2292</v>
      </c>
      <c r="CS97" s="17">
        <v>2279</v>
      </c>
      <c r="CT97" s="18">
        <v>2118</v>
      </c>
      <c r="CU97" s="111">
        <f t="shared" si="98"/>
        <v>4797</v>
      </c>
      <c r="CV97" s="178">
        <v>1066</v>
      </c>
      <c r="CW97" s="17">
        <v>1589</v>
      </c>
      <c r="CX97" s="17">
        <v>756</v>
      </c>
      <c r="CY97" s="18">
        <v>1386</v>
      </c>
      <c r="CZ97" s="111">
        <f t="shared" si="99"/>
        <v>16685</v>
      </c>
      <c r="DA97" s="178">
        <v>366</v>
      </c>
      <c r="DB97" s="17">
        <v>187</v>
      </c>
      <c r="DC97" s="17">
        <v>2540</v>
      </c>
      <c r="DD97" s="17">
        <v>9235</v>
      </c>
      <c r="DE97" s="17">
        <v>2454</v>
      </c>
      <c r="DF97" s="18">
        <v>1903</v>
      </c>
      <c r="DG97" s="111">
        <f t="shared" si="100"/>
        <v>11691</v>
      </c>
      <c r="DH97" s="178">
        <v>779</v>
      </c>
      <c r="DI97" s="17">
        <v>611</v>
      </c>
      <c r="DJ97" s="17">
        <v>1230</v>
      </c>
      <c r="DK97" s="17">
        <v>2325</v>
      </c>
      <c r="DL97" s="17">
        <v>1521</v>
      </c>
      <c r="DM97" s="17">
        <v>3917</v>
      </c>
      <c r="DN97" s="17">
        <v>550</v>
      </c>
      <c r="DO97" s="18">
        <v>758</v>
      </c>
      <c r="DP97" s="576">
        <f t="shared" si="101"/>
        <v>169795</v>
      </c>
      <c r="DQ97" s="111" t="s">
        <v>298</v>
      </c>
      <c r="DR97" s="178" t="s">
        <v>298</v>
      </c>
      <c r="DS97" s="17" t="s">
        <v>298</v>
      </c>
      <c r="DT97" s="18" t="s">
        <v>298</v>
      </c>
      <c r="DU97" s="111" t="s">
        <v>298</v>
      </c>
      <c r="DV97" s="88" t="s">
        <v>298</v>
      </c>
    </row>
    <row r="98" spans="1:126" ht="11.25">
      <c r="A98" s="254" t="s">
        <v>286</v>
      </c>
      <c r="B98" s="197">
        <f t="shared" si="79"/>
        <v>26766</v>
      </c>
      <c r="C98" s="76">
        <v>16383</v>
      </c>
      <c r="D98" s="77">
        <v>10383</v>
      </c>
      <c r="E98" s="197">
        <f t="shared" si="80"/>
        <v>45264</v>
      </c>
      <c r="F98" s="76">
        <v>5081</v>
      </c>
      <c r="G98" s="75">
        <v>22171</v>
      </c>
      <c r="H98" s="75">
        <v>4568</v>
      </c>
      <c r="I98" s="75">
        <v>5151</v>
      </c>
      <c r="J98" s="77">
        <v>8293</v>
      </c>
      <c r="K98" s="197">
        <f t="shared" si="81"/>
        <v>16823</v>
      </c>
      <c r="L98" s="76">
        <v>5258</v>
      </c>
      <c r="M98" s="75">
        <v>1137</v>
      </c>
      <c r="N98" s="75">
        <v>1624</v>
      </c>
      <c r="O98" s="77">
        <v>8804</v>
      </c>
      <c r="P98" s="197">
        <f t="shared" si="82"/>
        <v>17224</v>
      </c>
      <c r="Q98" s="76">
        <v>8696</v>
      </c>
      <c r="R98" s="75">
        <v>4334</v>
      </c>
      <c r="S98" s="77">
        <v>4194</v>
      </c>
      <c r="T98" s="197">
        <f t="shared" si="83"/>
        <v>19984</v>
      </c>
      <c r="U98" s="76">
        <v>5430</v>
      </c>
      <c r="V98" s="75">
        <v>3508</v>
      </c>
      <c r="W98" s="75">
        <v>6025</v>
      </c>
      <c r="X98" s="77">
        <v>5021</v>
      </c>
      <c r="Y98" s="197">
        <f t="shared" si="84"/>
        <v>32030</v>
      </c>
      <c r="Z98" s="76">
        <v>5788</v>
      </c>
      <c r="AA98" s="75">
        <v>10206</v>
      </c>
      <c r="AB98" s="75">
        <v>8435</v>
      </c>
      <c r="AC98" s="77">
        <v>7601</v>
      </c>
      <c r="AD98" s="197">
        <f t="shared" si="85"/>
        <v>32219</v>
      </c>
      <c r="AE98" s="76">
        <v>5729</v>
      </c>
      <c r="AF98" s="75">
        <v>4897</v>
      </c>
      <c r="AG98" s="75">
        <v>2551</v>
      </c>
      <c r="AH98" s="75">
        <v>7464</v>
      </c>
      <c r="AI98" s="75">
        <v>3983</v>
      </c>
      <c r="AJ98" s="77">
        <v>7595</v>
      </c>
      <c r="AK98" s="197">
        <f t="shared" si="86"/>
        <v>21722</v>
      </c>
      <c r="AL98" s="76">
        <v>6981</v>
      </c>
      <c r="AM98" s="75">
        <v>5472</v>
      </c>
      <c r="AN98" s="75">
        <v>6697</v>
      </c>
      <c r="AO98" s="77">
        <v>2572</v>
      </c>
      <c r="AP98" s="197">
        <f t="shared" si="87"/>
        <v>4187</v>
      </c>
      <c r="AQ98" s="76">
        <v>1764</v>
      </c>
      <c r="AR98" s="77">
        <v>2423</v>
      </c>
      <c r="AS98" s="197">
        <f t="shared" si="88"/>
        <v>14781</v>
      </c>
      <c r="AT98" s="76">
        <v>7168</v>
      </c>
      <c r="AU98" s="75">
        <v>2277</v>
      </c>
      <c r="AV98" s="75">
        <v>2611</v>
      </c>
      <c r="AW98" s="77">
        <v>2725</v>
      </c>
      <c r="AX98" s="197">
        <f t="shared" si="89"/>
        <v>29766</v>
      </c>
      <c r="AY98" s="76">
        <v>7218</v>
      </c>
      <c r="AZ98" s="77">
        <v>22548</v>
      </c>
      <c r="BA98" s="197">
        <f t="shared" si="90"/>
        <v>207021</v>
      </c>
      <c r="BB98" s="76">
        <v>48510</v>
      </c>
      <c r="BC98" s="75">
        <v>14944</v>
      </c>
      <c r="BD98" s="75">
        <v>13794</v>
      </c>
      <c r="BE98" s="75">
        <v>13765</v>
      </c>
      <c r="BF98" s="75">
        <v>21159</v>
      </c>
      <c r="BG98" s="75">
        <v>50186</v>
      </c>
      <c r="BH98" s="75">
        <v>26367</v>
      </c>
      <c r="BI98" s="77">
        <v>18296</v>
      </c>
      <c r="BJ98" s="197">
        <f t="shared" si="91"/>
        <v>68873</v>
      </c>
      <c r="BK98" s="76">
        <v>9969</v>
      </c>
      <c r="BL98" s="75">
        <v>19094</v>
      </c>
      <c r="BM98" s="75">
        <v>25807</v>
      </c>
      <c r="BN98" s="75">
        <v>617</v>
      </c>
      <c r="BO98" s="77">
        <v>13386</v>
      </c>
      <c r="BP98" s="197">
        <f t="shared" si="92"/>
        <v>9070</v>
      </c>
      <c r="BQ98" s="76">
        <v>1867</v>
      </c>
      <c r="BR98" s="75">
        <v>1580</v>
      </c>
      <c r="BS98" s="77">
        <v>5623</v>
      </c>
      <c r="BT98" s="197">
        <f t="shared" si="93"/>
        <v>39037</v>
      </c>
      <c r="BU98" s="76">
        <v>13693</v>
      </c>
      <c r="BV98" s="75">
        <v>3227</v>
      </c>
      <c r="BW98" s="75">
        <v>16295</v>
      </c>
      <c r="BX98" s="77">
        <v>5822</v>
      </c>
      <c r="BY98" s="197">
        <f t="shared" si="94"/>
        <v>42078</v>
      </c>
      <c r="BZ98" s="76">
        <v>3248</v>
      </c>
      <c r="CA98" s="75">
        <v>2087</v>
      </c>
      <c r="CB98" s="75">
        <v>20291</v>
      </c>
      <c r="CC98" s="75">
        <v>1860</v>
      </c>
      <c r="CD98" s="75">
        <v>1913</v>
      </c>
      <c r="CE98" s="75">
        <v>2890</v>
      </c>
      <c r="CF98" s="75">
        <v>5822</v>
      </c>
      <c r="CG98" s="77">
        <v>3967</v>
      </c>
      <c r="CH98" s="197">
        <f t="shared" si="95"/>
        <v>106997</v>
      </c>
      <c r="CI98" s="76">
        <v>70956</v>
      </c>
      <c r="CJ98" s="77">
        <v>36041</v>
      </c>
      <c r="CK98" s="197">
        <f t="shared" si="96"/>
        <v>38277</v>
      </c>
      <c r="CL98" s="76">
        <v>15614</v>
      </c>
      <c r="CM98" s="75">
        <v>9097</v>
      </c>
      <c r="CN98" s="75">
        <v>2301</v>
      </c>
      <c r="CO98" s="75">
        <v>6785</v>
      </c>
      <c r="CP98" s="77">
        <v>4480</v>
      </c>
      <c r="CQ98" s="197">
        <f t="shared" si="97"/>
        <v>30137</v>
      </c>
      <c r="CR98" s="76">
        <v>9069</v>
      </c>
      <c r="CS98" s="75">
        <v>10881</v>
      </c>
      <c r="CT98" s="77">
        <v>10187</v>
      </c>
      <c r="CU98" s="197">
        <f t="shared" si="98"/>
        <v>26335</v>
      </c>
      <c r="CV98" s="76">
        <v>5634</v>
      </c>
      <c r="CW98" s="75">
        <v>10077</v>
      </c>
      <c r="CX98" s="75">
        <v>3455</v>
      </c>
      <c r="CY98" s="77">
        <v>7169</v>
      </c>
      <c r="CZ98" s="197">
        <f t="shared" si="99"/>
        <v>99832</v>
      </c>
      <c r="DA98" s="76">
        <v>1991</v>
      </c>
      <c r="DB98" s="75">
        <v>1496</v>
      </c>
      <c r="DC98" s="75">
        <v>15206</v>
      </c>
      <c r="DD98" s="75">
        <v>53626</v>
      </c>
      <c r="DE98" s="75">
        <v>17272</v>
      </c>
      <c r="DF98" s="77">
        <v>10241</v>
      </c>
      <c r="DG98" s="197">
        <f t="shared" si="100"/>
        <v>69956</v>
      </c>
      <c r="DH98" s="76">
        <v>4508</v>
      </c>
      <c r="DI98" s="75">
        <v>3573</v>
      </c>
      <c r="DJ98" s="75">
        <v>6992</v>
      </c>
      <c r="DK98" s="75">
        <v>13619</v>
      </c>
      <c r="DL98" s="75">
        <v>8680</v>
      </c>
      <c r="DM98" s="75">
        <v>24702</v>
      </c>
      <c r="DN98" s="75">
        <v>3087</v>
      </c>
      <c r="DO98" s="77">
        <v>4795</v>
      </c>
      <c r="DP98" s="575">
        <f t="shared" si="101"/>
        <v>998379</v>
      </c>
      <c r="DQ98" s="197" t="s">
        <v>298</v>
      </c>
      <c r="DR98" s="76" t="s">
        <v>298</v>
      </c>
      <c r="DS98" s="75" t="s">
        <v>298</v>
      </c>
      <c r="DT98" s="77" t="s">
        <v>298</v>
      </c>
      <c r="DU98" s="197" t="s">
        <v>298</v>
      </c>
      <c r="DV98" s="78" t="s">
        <v>298</v>
      </c>
    </row>
    <row r="99" spans="1:126" ht="11.25">
      <c r="A99" s="431" t="s">
        <v>287</v>
      </c>
      <c r="B99" s="197">
        <f t="shared" si="79"/>
        <v>587</v>
      </c>
      <c r="C99" s="179">
        <v>345</v>
      </c>
      <c r="D99" s="180">
        <v>242</v>
      </c>
      <c r="E99" s="197">
        <f t="shared" si="80"/>
        <v>1143</v>
      </c>
      <c r="F99" s="179">
        <v>169</v>
      </c>
      <c r="G99" s="131">
        <v>573</v>
      </c>
      <c r="H99" s="131">
        <v>102</v>
      </c>
      <c r="I99" s="131">
        <v>127</v>
      </c>
      <c r="J99" s="180">
        <v>172</v>
      </c>
      <c r="K99" s="111">
        <f t="shared" si="81"/>
        <v>387</v>
      </c>
      <c r="L99" s="179">
        <v>134</v>
      </c>
      <c r="M99" s="131">
        <v>36</v>
      </c>
      <c r="N99" s="131">
        <v>42</v>
      </c>
      <c r="O99" s="180">
        <v>175</v>
      </c>
      <c r="P99" s="111">
        <f t="shared" si="82"/>
        <v>468</v>
      </c>
      <c r="Q99" s="179">
        <v>235</v>
      </c>
      <c r="R99" s="131">
        <v>147</v>
      </c>
      <c r="S99" s="180">
        <v>86</v>
      </c>
      <c r="T99" s="111">
        <f t="shared" si="83"/>
        <v>552</v>
      </c>
      <c r="U99" s="179">
        <v>154</v>
      </c>
      <c r="V99" s="131">
        <v>80</v>
      </c>
      <c r="W99" s="131">
        <v>161</v>
      </c>
      <c r="X99" s="180">
        <v>157</v>
      </c>
      <c r="Y99" s="111">
        <f t="shared" si="84"/>
        <v>840</v>
      </c>
      <c r="Z99" s="179">
        <v>174</v>
      </c>
      <c r="AA99" s="131">
        <v>190</v>
      </c>
      <c r="AB99" s="131">
        <v>299</v>
      </c>
      <c r="AC99" s="180">
        <v>177</v>
      </c>
      <c r="AD99" s="111">
        <f t="shared" si="85"/>
        <v>798</v>
      </c>
      <c r="AE99" s="179">
        <v>112</v>
      </c>
      <c r="AF99" s="131">
        <v>114</v>
      </c>
      <c r="AG99" s="131">
        <v>75</v>
      </c>
      <c r="AH99" s="131">
        <v>164</v>
      </c>
      <c r="AI99" s="131">
        <v>103</v>
      </c>
      <c r="AJ99" s="180">
        <v>230</v>
      </c>
      <c r="AK99" s="111">
        <f t="shared" si="86"/>
        <v>512</v>
      </c>
      <c r="AL99" s="179">
        <v>113</v>
      </c>
      <c r="AM99" s="131">
        <v>118</v>
      </c>
      <c r="AN99" s="131">
        <v>215</v>
      </c>
      <c r="AO99" s="180">
        <v>66</v>
      </c>
      <c r="AP99" s="111">
        <f t="shared" si="87"/>
        <v>84</v>
      </c>
      <c r="AQ99" s="179">
        <v>41</v>
      </c>
      <c r="AR99" s="180">
        <v>43</v>
      </c>
      <c r="AS99" s="111">
        <f t="shared" si="88"/>
        <v>345</v>
      </c>
      <c r="AT99" s="179">
        <v>160</v>
      </c>
      <c r="AU99" s="131">
        <v>78</v>
      </c>
      <c r="AV99" s="131">
        <v>67</v>
      </c>
      <c r="AW99" s="180">
        <v>40</v>
      </c>
      <c r="AX99" s="111">
        <f t="shared" si="89"/>
        <v>740</v>
      </c>
      <c r="AY99" s="179">
        <v>186</v>
      </c>
      <c r="AZ99" s="180">
        <v>554</v>
      </c>
      <c r="BA99" s="111">
        <f t="shared" si="90"/>
        <v>3401</v>
      </c>
      <c r="BB99" s="179">
        <v>678</v>
      </c>
      <c r="BC99" s="131">
        <v>371</v>
      </c>
      <c r="BD99" s="131">
        <v>247</v>
      </c>
      <c r="BE99" s="131">
        <v>314</v>
      </c>
      <c r="BF99" s="131">
        <v>342</v>
      </c>
      <c r="BG99" s="131">
        <v>681</v>
      </c>
      <c r="BH99" s="131">
        <v>383</v>
      </c>
      <c r="BI99" s="180">
        <v>385</v>
      </c>
      <c r="BJ99" s="111">
        <f t="shared" si="91"/>
        <v>1279</v>
      </c>
      <c r="BK99" s="179">
        <v>208</v>
      </c>
      <c r="BL99" s="131">
        <v>314</v>
      </c>
      <c r="BM99" s="131">
        <v>485</v>
      </c>
      <c r="BN99" s="131">
        <v>15</v>
      </c>
      <c r="BO99" s="180">
        <v>257</v>
      </c>
      <c r="BP99" s="111">
        <f t="shared" si="92"/>
        <v>221</v>
      </c>
      <c r="BQ99" s="179">
        <v>71</v>
      </c>
      <c r="BR99" s="131">
        <v>38</v>
      </c>
      <c r="BS99" s="180">
        <v>112</v>
      </c>
      <c r="BT99" s="111">
        <f t="shared" si="93"/>
        <v>707</v>
      </c>
      <c r="BU99" s="179">
        <v>248</v>
      </c>
      <c r="BV99" s="131">
        <v>61</v>
      </c>
      <c r="BW99" s="131">
        <v>290</v>
      </c>
      <c r="BX99" s="180">
        <v>108</v>
      </c>
      <c r="BY99" s="111">
        <f t="shared" si="94"/>
        <v>926</v>
      </c>
      <c r="BZ99" s="179">
        <v>63</v>
      </c>
      <c r="CA99" s="131">
        <v>51</v>
      </c>
      <c r="CB99" s="131">
        <v>433</v>
      </c>
      <c r="CC99" s="131">
        <v>43</v>
      </c>
      <c r="CD99" s="131">
        <v>48</v>
      </c>
      <c r="CE99" s="131">
        <v>87</v>
      </c>
      <c r="CF99" s="131">
        <v>114</v>
      </c>
      <c r="CG99" s="180">
        <v>87</v>
      </c>
      <c r="CH99" s="111">
        <f t="shared" si="95"/>
        <v>1862</v>
      </c>
      <c r="CI99" s="179">
        <v>1195</v>
      </c>
      <c r="CJ99" s="180">
        <v>667</v>
      </c>
      <c r="CK99" s="111">
        <f t="shared" si="96"/>
        <v>1045</v>
      </c>
      <c r="CL99" s="179">
        <v>384</v>
      </c>
      <c r="CM99" s="131">
        <v>239</v>
      </c>
      <c r="CN99" s="131">
        <v>63</v>
      </c>
      <c r="CO99" s="131">
        <v>203</v>
      </c>
      <c r="CP99" s="180">
        <v>156</v>
      </c>
      <c r="CQ99" s="111">
        <f t="shared" si="97"/>
        <v>686</v>
      </c>
      <c r="CR99" s="179">
        <v>242</v>
      </c>
      <c r="CS99" s="131">
        <v>219</v>
      </c>
      <c r="CT99" s="180">
        <v>225</v>
      </c>
      <c r="CU99" s="111">
        <f t="shared" si="98"/>
        <v>598</v>
      </c>
      <c r="CV99" s="179">
        <v>126</v>
      </c>
      <c r="CW99" s="131">
        <v>211</v>
      </c>
      <c r="CX99" s="131">
        <v>107</v>
      </c>
      <c r="CY99" s="180">
        <v>154</v>
      </c>
      <c r="CZ99" s="111">
        <f t="shared" si="99"/>
        <v>1909</v>
      </c>
      <c r="DA99" s="179">
        <v>64</v>
      </c>
      <c r="DB99" s="131">
        <v>43</v>
      </c>
      <c r="DC99" s="131">
        <v>350</v>
      </c>
      <c r="DD99" s="131">
        <v>813</v>
      </c>
      <c r="DE99" s="131">
        <v>371</v>
      </c>
      <c r="DF99" s="180">
        <v>268</v>
      </c>
      <c r="DG99" s="111">
        <f t="shared" si="100"/>
        <v>1672</v>
      </c>
      <c r="DH99" s="179">
        <v>118</v>
      </c>
      <c r="DI99" s="131">
        <v>90</v>
      </c>
      <c r="DJ99" s="131">
        <v>181</v>
      </c>
      <c r="DK99" s="131">
        <v>320</v>
      </c>
      <c r="DL99" s="131">
        <v>207</v>
      </c>
      <c r="DM99" s="131">
        <v>506</v>
      </c>
      <c r="DN99" s="131">
        <v>94</v>
      </c>
      <c r="DO99" s="180">
        <v>156</v>
      </c>
      <c r="DP99" s="575">
        <f t="shared" si="101"/>
        <v>20762</v>
      </c>
      <c r="DQ99" s="111" t="s">
        <v>298</v>
      </c>
      <c r="DR99" s="179" t="s">
        <v>298</v>
      </c>
      <c r="DS99" s="131" t="s">
        <v>298</v>
      </c>
      <c r="DT99" s="180" t="s">
        <v>298</v>
      </c>
      <c r="DU99" s="111" t="s">
        <v>298</v>
      </c>
      <c r="DV99" s="189" t="s">
        <v>298</v>
      </c>
    </row>
    <row r="100" spans="1:126" ht="11.25">
      <c r="A100" s="254" t="s">
        <v>288</v>
      </c>
      <c r="B100" s="197">
        <f t="shared" si="79"/>
        <v>4586</v>
      </c>
      <c r="C100" s="181">
        <v>2806</v>
      </c>
      <c r="D100" s="182">
        <v>1780</v>
      </c>
      <c r="E100" s="197">
        <f t="shared" si="80"/>
        <v>11034</v>
      </c>
      <c r="F100" s="181">
        <v>1414</v>
      </c>
      <c r="G100" s="133">
        <v>5359</v>
      </c>
      <c r="H100" s="133">
        <v>1003</v>
      </c>
      <c r="I100" s="133">
        <v>1286</v>
      </c>
      <c r="J100" s="182">
        <v>1972</v>
      </c>
      <c r="K100" s="197">
        <f t="shared" si="81"/>
        <v>4082</v>
      </c>
      <c r="L100" s="181">
        <v>1328</v>
      </c>
      <c r="M100" s="133">
        <v>428</v>
      </c>
      <c r="N100" s="133">
        <v>453</v>
      </c>
      <c r="O100" s="182">
        <v>1873</v>
      </c>
      <c r="P100" s="197">
        <f t="shared" si="82"/>
        <v>3930</v>
      </c>
      <c r="Q100" s="181">
        <v>1904</v>
      </c>
      <c r="R100" s="133">
        <v>1275</v>
      </c>
      <c r="S100" s="182">
        <v>751</v>
      </c>
      <c r="T100" s="197">
        <f t="shared" si="83"/>
        <v>4363</v>
      </c>
      <c r="U100" s="181">
        <v>1293</v>
      </c>
      <c r="V100" s="133">
        <v>717</v>
      </c>
      <c r="W100" s="133">
        <v>1404</v>
      </c>
      <c r="X100" s="182">
        <v>949</v>
      </c>
      <c r="Y100" s="197">
        <f t="shared" si="84"/>
        <v>7971</v>
      </c>
      <c r="Z100" s="181">
        <v>1383</v>
      </c>
      <c r="AA100" s="133">
        <v>2144</v>
      </c>
      <c r="AB100" s="133">
        <v>2708</v>
      </c>
      <c r="AC100" s="182">
        <v>1736</v>
      </c>
      <c r="AD100" s="197">
        <f t="shared" si="85"/>
        <v>6711</v>
      </c>
      <c r="AE100" s="181">
        <v>1148</v>
      </c>
      <c r="AF100" s="133">
        <v>815</v>
      </c>
      <c r="AG100" s="133">
        <v>600</v>
      </c>
      <c r="AH100" s="133">
        <v>1393</v>
      </c>
      <c r="AI100" s="133">
        <v>921</v>
      </c>
      <c r="AJ100" s="182">
        <v>1834</v>
      </c>
      <c r="AK100" s="197">
        <f t="shared" si="86"/>
        <v>3466</v>
      </c>
      <c r="AL100" s="181">
        <v>943</v>
      </c>
      <c r="AM100" s="133">
        <v>863</v>
      </c>
      <c r="AN100" s="133">
        <v>1193</v>
      </c>
      <c r="AO100" s="182">
        <v>467</v>
      </c>
      <c r="AP100" s="197">
        <f t="shared" si="87"/>
        <v>693</v>
      </c>
      <c r="AQ100" s="181">
        <v>330</v>
      </c>
      <c r="AR100" s="182">
        <v>363</v>
      </c>
      <c r="AS100" s="197">
        <f t="shared" si="88"/>
        <v>2882</v>
      </c>
      <c r="AT100" s="181">
        <v>1368</v>
      </c>
      <c r="AU100" s="133">
        <v>543</v>
      </c>
      <c r="AV100" s="133">
        <v>604</v>
      </c>
      <c r="AW100" s="182">
        <v>367</v>
      </c>
      <c r="AX100" s="197">
        <f t="shared" si="89"/>
        <v>5813</v>
      </c>
      <c r="AY100" s="181">
        <v>1421</v>
      </c>
      <c r="AZ100" s="182">
        <v>4392</v>
      </c>
      <c r="BA100" s="197">
        <f t="shared" si="90"/>
        <v>29760</v>
      </c>
      <c r="BB100" s="181">
        <v>8075</v>
      </c>
      <c r="BC100" s="133">
        <v>2500</v>
      </c>
      <c r="BD100" s="133">
        <v>1948</v>
      </c>
      <c r="BE100" s="133">
        <v>2312</v>
      </c>
      <c r="BF100" s="133">
        <v>3184</v>
      </c>
      <c r="BG100" s="133">
        <v>5579</v>
      </c>
      <c r="BH100" s="133">
        <v>3377</v>
      </c>
      <c r="BI100" s="182">
        <v>2785</v>
      </c>
      <c r="BJ100" s="197">
        <f t="shared" si="91"/>
        <v>13172</v>
      </c>
      <c r="BK100" s="181">
        <v>1904</v>
      </c>
      <c r="BL100" s="133">
        <v>3147</v>
      </c>
      <c r="BM100" s="133">
        <v>5327</v>
      </c>
      <c r="BN100" s="133">
        <v>245</v>
      </c>
      <c r="BO100" s="182">
        <v>2549</v>
      </c>
      <c r="BP100" s="197">
        <f t="shared" si="92"/>
        <v>2370</v>
      </c>
      <c r="BQ100" s="181">
        <v>561</v>
      </c>
      <c r="BR100" s="133">
        <v>541</v>
      </c>
      <c r="BS100" s="182">
        <v>1268</v>
      </c>
      <c r="BT100" s="197">
        <f t="shared" si="93"/>
        <v>6544</v>
      </c>
      <c r="BU100" s="181">
        <v>2286</v>
      </c>
      <c r="BV100" s="133">
        <v>531</v>
      </c>
      <c r="BW100" s="133">
        <v>2709</v>
      </c>
      <c r="BX100" s="182">
        <v>1018</v>
      </c>
      <c r="BY100" s="197">
        <f t="shared" si="94"/>
        <v>9860</v>
      </c>
      <c r="BZ100" s="181">
        <v>784</v>
      </c>
      <c r="CA100" s="133">
        <v>641</v>
      </c>
      <c r="CB100" s="133">
        <v>4210</v>
      </c>
      <c r="CC100" s="133">
        <v>616</v>
      </c>
      <c r="CD100" s="133">
        <v>597</v>
      </c>
      <c r="CE100" s="133">
        <v>770</v>
      </c>
      <c r="CF100" s="133">
        <v>1221</v>
      </c>
      <c r="CG100" s="182">
        <v>1021</v>
      </c>
      <c r="CH100" s="197">
        <f t="shared" si="95"/>
        <v>15082</v>
      </c>
      <c r="CI100" s="181">
        <v>9660</v>
      </c>
      <c r="CJ100" s="182">
        <v>5422</v>
      </c>
      <c r="CK100" s="197">
        <f t="shared" si="96"/>
        <v>8331</v>
      </c>
      <c r="CL100" s="181">
        <v>3363</v>
      </c>
      <c r="CM100" s="133">
        <v>1955</v>
      </c>
      <c r="CN100" s="133">
        <v>478</v>
      </c>
      <c r="CO100" s="133">
        <v>1471</v>
      </c>
      <c r="CP100" s="182">
        <v>1064</v>
      </c>
      <c r="CQ100" s="197">
        <f t="shared" si="97"/>
        <v>5151</v>
      </c>
      <c r="CR100" s="181">
        <v>1589</v>
      </c>
      <c r="CS100" s="133">
        <v>1774</v>
      </c>
      <c r="CT100" s="182">
        <v>1788</v>
      </c>
      <c r="CU100" s="197">
        <f t="shared" si="98"/>
        <v>5649</v>
      </c>
      <c r="CV100" s="181">
        <v>1337</v>
      </c>
      <c r="CW100" s="133">
        <v>2049</v>
      </c>
      <c r="CX100" s="133">
        <v>828</v>
      </c>
      <c r="CY100" s="182">
        <v>1435</v>
      </c>
      <c r="CZ100" s="197">
        <f t="shared" si="99"/>
        <v>17974</v>
      </c>
      <c r="DA100" s="181">
        <v>576</v>
      </c>
      <c r="DB100" s="133">
        <v>318</v>
      </c>
      <c r="DC100" s="133">
        <v>2849</v>
      </c>
      <c r="DD100" s="133">
        <v>8521</v>
      </c>
      <c r="DE100" s="133">
        <v>3293</v>
      </c>
      <c r="DF100" s="182">
        <v>2417</v>
      </c>
      <c r="DG100" s="197">
        <f t="shared" si="100"/>
        <v>15389</v>
      </c>
      <c r="DH100" s="181">
        <v>899</v>
      </c>
      <c r="DI100" s="133">
        <v>1071</v>
      </c>
      <c r="DJ100" s="133">
        <v>1737</v>
      </c>
      <c r="DK100" s="133">
        <v>2582</v>
      </c>
      <c r="DL100" s="133">
        <v>2220</v>
      </c>
      <c r="DM100" s="133">
        <v>4986</v>
      </c>
      <c r="DN100" s="133">
        <v>720</v>
      </c>
      <c r="DO100" s="182">
        <v>1174</v>
      </c>
      <c r="DP100" s="575">
        <f t="shared" si="101"/>
        <v>184813</v>
      </c>
      <c r="DQ100" s="197" t="s">
        <v>298</v>
      </c>
      <c r="DR100" s="181" t="s">
        <v>298</v>
      </c>
      <c r="DS100" s="133" t="s">
        <v>298</v>
      </c>
      <c r="DT100" s="182" t="s">
        <v>298</v>
      </c>
      <c r="DU100" s="197" t="s">
        <v>298</v>
      </c>
      <c r="DV100" s="190" t="s">
        <v>298</v>
      </c>
    </row>
    <row r="101" spans="1:126" ht="11.25">
      <c r="A101" s="431" t="s">
        <v>289</v>
      </c>
      <c r="B101" s="197">
        <f t="shared" si="79"/>
        <v>1137</v>
      </c>
      <c r="C101" s="183">
        <v>678</v>
      </c>
      <c r="D101" s="184">
        <v>459</v>
      </c>
      <c r="E101" s="197">
        <f t="shared" si="80"/>
        <v>2452</v>
      </c>
      <c r="F101" s="183">
        <v>334</v>
      </c>
      <c r="G101" s="193">
        <v>1146</v>
      </c>
      <c r="H101" s="193">
        <v>269</v>
      </c>
      <c r="I101" s="193">
        <v>277</v>
      </c>
      <c r="J101" s="184">
        <v>426</v>
      </c>
      <c r="K101" s="197">
        <f t="shared" si="81"/>
        <v>952</v>
      </c>
      <c r="L101" s="183">
        <v>299</v>
      </c>
      <c r="M101" s="193">
        <v>108</v>
      </c>
      <c r="N101" s="193">
        <v>106</v>
      </c>
      <c r="O101" s="184">
        <v>439</v>
      </c>
      <c r="P101" s="197">
        <f t="shared" si="82"/>
        <v>1032</v>
      </c>
      <c r="Q101" s="183">
        <v>508</v>
      </c>
      <c r="R101" s="193">
        <v>354</v>
      </c>
      <c r="S101" s="184">
        <v>170</v>
      </c>
      <c r="T101" s="197">
        <f t="shared" si="83"/>
        <v>1262</v>
      </c>
      <c r="U101" s="183">
        <v>362</v>
      </c>
      <c r="V101" s="193">
        <v>170</v>
      </c>
      <c r="W101" s="193">
        <v>408</v>
      </c>
      <c r="X101" s="184">
        <v>322</v>
      </c>
      <c r="Y101" s="197">
        <f t="shared" si="84"/>
        <v>2088</v>
      </c>
      <c r="Z101" s="183">
        <v>397</v>
      </c>
      <c r="AA101" s="193">
        <v>544</v>
      </c>
      <c r="AB101" s="193">
        <v>711</v>
      </c>
      <c r="AC101" s="184">
        <v>436</v>
      </c>
      <c r="AD101" s="197">
        <f t="shared" si="85"/>
        <v>1863</v>
      </c>
      <c r="AE101" s="183">
        <v>225</v>
      </c>
      <c r="AF101" s="193">
        <v>254</v>
      </c>
      <c r="AG101" s="193">
        <v>184</v>
      </c>
      <c r="AH101" s="193">
        <v>383</v>
      </c>
      <c r="AI101" s="193">
        <v>236</v>
      </c>
      <c r="AJ101" s="184">
        <v>581</v>
      </c>
      <c r="AK101" s="197">
        <f t="shared" si="86"/>
        <v>1061</v>
      </c>
      <c r="AL101" s="183">
        <v>235</v>
      </c>
      <c r="AM101" s="193">
        <v>282</v>
      </c>
      <c r="AN101" s="193">
        <v>404</v>
      </c>
      <c r="AO101" s="184">
        <v>140</v>
      </c>
      <c r="AP101" s="197">
        <f t="shared" si="87"/>
        <v>142</v>
      </c>
      <c r="AQ101" s="183">
        <v>64</v>
      </c>
      <c r="AR101" s="184">
        <v>78</v>
      </c>
      <c r="AS101" s="197">
        <f t="shared" si="88"/>
        <v>710</v>
      </c>
      <c r="AT101" s="183">
        <v>293</v>
      </c>
      <c r="AU101" s="193">
        <v>173</v>
      </c>
      <c r="AV101" s="193">
        <v>136</v>
      </c>
      <c r="AW101" s="184">
        <v>108</v>
      </c>
      <c r="AX101" s="197">
        <f t="shared" si="89"/>
        <v>1576</v>
      </c>
      <c r="AY101" s="183">
        <v>403</v>
      </c>
      <c r="AZ101" s="184">
        <v>1173</v>
      </c>
      <c r="BA101" s="197">
        <f t="shared" si="90"/>
        <v>7148</v>
      </c>
      <c r="BB101" s="183">
        <v>1010</v>
      </c>
      <c r="BC101" s="193">
        <v>827</v>
      </c>
      <c r="BD101" s="193">
        <v>733</v>
      </c>
      <c r="BE101" s="193">
        <v>703</v>
      </c>
      <c r="BF101" s="193">
        <v>787</v>
      </c>
      <c r="BG101" s="193">
        <v>1421</v>
      </c>
      <c r="BH101" s="193">
        <v>870</v>
      </c>
      <c r="BI101" s="184">
        <v>797</v>
      </c>
      <c r="BJ101" s="197">
        <f t="shared" si="91"/>
        <v>2364</v>
      </c>
      <c r="BK101" s="183">
        <v>354</v>
      </c>
      <c r="BL101" s="193">
        <v>612</v>
      </c>
      <c r="BM101" s="193">
        <v>881</v>
      </c>
      <c r="BN101" s="193">
        <v>44</v>
      </c>
      <c r="BO101" s="184">
        <v>473</v>
      </c>
      <c r="BP101" s="197">
        <f t="shared" si="92"/>
        <v>537</v>
      </c>
      <c r="BQ101" s="183">
        <v>164</v>
      </c>
      <c r="BR101" s="193">
        <v>92</v>
      </c>
      <c r="BS101" s="184">
        <v>281</v>
      </c>
      <c r="BT101" s="197">
        <f t="shared" si="93"/>
        <v>1702</v>
      </c>
      <c r="BU101" s="183">
        <v>529</v>
      </c>
      <c r="BV101" s="193">
        <v>139</v>
      </c>
      <c r="BW101" s="193">
        <v>686</v>
      </c>
      <c r="BX101" s="184">
        <v>348</v>
      </c>
      <c r="BY101" s="197">
        <f t="shared" si="94"/>
        <v>1990</v>
      </c>
      <c r="BZ101" s="183">
        <v>103</v>
      </c>
      <c r="CA101" s="193">
        <v>125</v>
      </c>
      <c r="CB101" s="193">
        <v>907</v>
      </c>
      <c r="CC101" s="193">
        <v>122</v>
      </c>
      <c r="CD101" s="193">
        <v>108</v>
      </c>
      <c r="CE101" s="193">
        <v>183</v>
      </c>
      <c r="CF101" s="193">
        <v>263</v>
      </c>
      <c r="CG101" s="184">
        <v>179</v>
      </c>
      <c r="CH101" s="197">
        <f t="shared" si="95"/>
        <v>3441</v>
      </c>
      <c r="CI101" s="183">
        <v>2182</v>
      </c>
      <c r="CJ101" s="184">
        <v>1259</v>
      </c>
      <c r="CK101" s="197">
        <f t="shared" si="96"/>
        <v>2496</v>
      </c>
      <c r="CL101" s="183">
        <v>911</v>
      </c>
      <c r="CM101" s="193">
        <v>531</v>
      </c>
      <c r="CN101" s="193">
        <v>182</v>
      </c>
      <c r="CO101" s="193">
        <v>422</v>
      </c>
      <c r="CP101" s="184">
        <v>450</v>
      </c>
      <c r="CQ101" s="197">
        <f t="shared" si="97"/>
        <v>1493</v>
      </c>
      <c r="CR101" s="183">
        <v>466</v>
      </c>
      <c r="CS101" s="193">
        <v>571</v>
      </c>
      <c r="CT101" s="184">
        <v>456</v>
      </c>
      <c r="CU101" s="197">
        <f t="shared" si="98"/>
        <v>1537</v>
      </c>
      <c r="CV101" s="183">
        <v>320</v>
      </c>
      <c r="CW101" s="193">
        <v>566</v>
      </c>
      <c r="CX101" s="193">
        <v>276</v>
      </c>
      <c r="CY101" s="184">
        <v>375</v>
      </c>
      <c r="CZ101" s="197">
        <f t="shared" si="99"/>
        <v>3430</v>
      </c>
      <c r="DA101" s="183">
        <v>120</v>
      </c>
      <c r="DB101" s="193">
        <v>114</v>
      </c>
      <c r="DC101" s="193">
        <v>575</v>
      </c>
      <c r="DD101" s="193">
        <v>1443</v>
      </c>
      <c r="DE101" s="193">
        <v>750</v>
      </c>
      <c r="DF101" s="184">
        <v>428</v>
      </c>
      <c r="DG101" s="197">
        <f t="shared" si="100"/>
        <v>3613</v>
      </c>
      <c r="DH101" s="183">
        <v>337</v>
      </c>
      <c r="DI101" s="193">
        <v>208</v>
      </c>
      <c r="DJ101" s="193">
        <v>376</v>
      </c>
      <c r="DK101" s="193">
        <v>719</v>
      </c>
      <c r="DL101" s="193">
        <v>494</v>
      </c>
      <c r="DM101" s="193">
        <v>927</v>
      </c>
      <c r="DN101" s="193">
        <v>230</v>
      </c>
      <c r="DO101" s="184">
        <v>322</v>
      </c>
      <c r="DP101" s="575">
        <f t="shared" si="101"/>
        <v>44026</v>
      </c>
      <c r="DQ101" s="197" t="s">
        <v>298</v>
      </c>
      <c r="DR101" s="183" t="s">
        <v>298</v>
      </c>
      <c r="DS101" s="193" t="s">
        <v>298</v>
      </c>
      <c r="DT101" s="184" t="s">
        <v>298</v>
      </c>
      <c r="DU101" s="197" t="s">
        <v>298</v>
      </c>
      <c r="DV101" s="191" t="s">
        <v>298</v>
      </c>
    </row>
    <row r="102" spans="1:126" ht="11.25">
      <c r="A102" s="431" t="s">
        <v>290</v>
      </c>
      <c r="B102" s="197">
        <f t="shared" si="79"/>
        <v>11042</v>
      </c>
      <c r="C102" s="183">
        <v>6506</v>
      </c>
      <c r="D102" s="184">
        <v>4536</v>
      </c>
      <c r="E102" s="197">
        <f t="shared" si="80"/>
        <v>22016</v>
      </c>
      <c r="F102" s="183">
        <v>3159</v>
      </c>
      <c r="G102" s="193">
        <v>10232</v>
      </c>
      <c r="H102" s="193">
        <v>2094</v>
      </c>
      <c r="I102" s="193">
        <v>2631</v>
      </c>
      <c r="J102" s="184">
        <v>3900</v>
      </c>
      <c r="K102" s="197">
        <f t="shared" si="81"/>
        <v>9182</v>
      </c>
      <c r="L102" s="183">
        <v>2454</v>
      </c>
      <c r="M102" s="193">
        <v>1236</v>
      </c>
      <c r="N102" s="193">
        <v>1425</v>
      </c>
      <c r="O102" s="184">
        <v>4067</v>
      </c>
      <c r="P102" s="197">
        <f t="shared" si="82"/>
        <v>9359</v>
      </c>
      <c r="Q102" s="183">
        <v>4700</v>
      </c>
      <c r="R102" s="193">
        <v>2900</v>
      </c>
      <c r="S102" s="184">
        <v>1759</v>
      </c>
      <c r="T102" s="197">
        <f t="shared" si="83"/>
        <v>10368</v>
      </c>
      <c r="U102" s="183">
        <v>3039</v>
      </c>
      <c r="V102" s="193">
        <v>1519</v>
      </c>
      <c r="W102" s="193">
        <v>3559</v>
      </c>
      <c r="X102" s="184">
        <v>2251</v>
      </c>
      <c r="Y102" s="197">
        <f t="shared" si="84"/>
        <v>16058</v>
      </c>
      <c r="Z102" s="183">
        <v>2896</v>
      </c>
      <c r="AA102" s="193">
        <v>4253</v>
      </c>
      <c r="AB102" s="193">
        <v>5393</v>
      </c>
      <c r="AC102" s="184">
        <v>3516</v>
      </c>
      <c r="AD102" s="197">
        <f t="shared" si="85"/>
        <v>14879</v>
      </c>
      <c r="AE102" s="183">
        <v>2391</v>
      </c>
      <c r="AF102" s="193">
        <v>2178</v>
      </c>
      <c r="AG102" s="193">
        <v>1486</v>
      </c>
      <c r="AH102" s="193">
        <v>3294</v>
      </c>
      <c r="AI102" s="193">
        <v>1703</v>
      </c>
      <c r="AJ102" s="184">
        <v>3827</v>
      </c>
      <c r="AK102" s="197">
        <f t="shared" si="86"/>
        <v>10436</v>
      </c>
      <c r="AL102" s="183">
        <v>2851</v>
      </c>
      <c r="AM102" s="193">
        <v>2404</v>
      </c>
      <c r="AN102" s="193">
        <v>3728</v>
      </c>
      <c r="AO102" s="184">
        <v>1453</v>
      </c>
      <c r="AP102" s="197">
        <f t="shared" si="87"/>
        <v>1690</v>
      </c>
      <c r="AQ102" s="183">
        <v>720</v>
      </c>
      <c r="AR102" s="184">
        <v>970</v>
      </c>
      <c r="AS102" s="197">
        <f t="shared" si="88"/>
        <v>7362</v>
      </c>
      <c r="AT102" s="183">
        <v>3222</v>
      </c>
      <c r="AU102" s="193">
        <v>1639</v>
      </c>
      <c r="AV102" s="193">
        <v>1449</v>
      </c>
      <c r="AW102" s="184">
        <v>1052</v>
      </c>
      <c r="AX102" s="197">
        <f t="shared" si="89"/>
        <v>13166</v>
      </c>
      <c r="AY102" s="183">
        <v>3073</v>
      </c>
      <c r="AZ102" s="184">
        <v>10093</v>
      </c>
      <c r="BA102" s="197">
        <f t="shared" si="90"/>
        <v>61186</v>
      </c>
      <c r="BB102" s="183">
        <v>12761</v>
      </c>
      <c r="BC102" s="193">
        <v>5834</v>
      </c>
      <c r="BD102" s="193">
        <v>4769</v>
      </c>
      <c r="BE102" s="193">
        <v>4876</v>
      </c>
      <c r="BF102" s="193">
        <v>7556</v>
      </c>
      <c r="BG102" s="193">
        <v>13006</v>
      </c>
      <c r="BH102" s="193">
        <v>6541</v>
      </c>
      <c r="BI102" s="184">
        <v>5843</v>
      </c>
      <c r="BJ102" s="197">
        <f t="shared" si="91"/>
        <v>24523</v>
      </c>
      <c r="BK102" s="183">
        <v>3137</v>
      </c>
      <c r="BL102" s="193">
        <v>6358</v>
      </c>
      <c r="BM102" s="193">
        <v>9780</v>
      </c>
      <c r="BN102" s="193">
        <v>474</v>
      </c>
      <c r="BO102" s="184">
        <v>4774</v>
      </c>
      <c r="BP102" s="197">
        <f t="shared" si="92"/>
        <v>5230</v>
      </c>
      <c r="BQ102" s="183">
        <v>1483</v>
      </c>
      <c r="BR102" s="193">
        <v>1040</v>
      </c>
      <c r="BS102" s="184">
        <v>2707</v>
      </c>
      <c r="BT102" s="197">
        <f t="shared" si="93"/>
        <v>16228</v>
      </c>
      <c r="BU102" s="183">
        <v>5030</v>
      </c>
      <c r="BV102" s="193">
        <v>1534</v>
      </c>
      <c r="BW102" s="193">
        <v>6871</v>
      </c>
      <c r="BX102" s="184">
        <v>2793</v>
      </c>
      <c r="BY102" s="197">
        <f t="shared" si="94"/>
        <v>18990</v>
      </c>
      <c r="BZ102" s="183">
        <v>1262</v>
      </c>
      <c r="CA102" s="193">
        <v>1152</v>
      </c>
      <c r="CB102" s="193">
        <v>8303</v>
      </c>
      <c r="CC102" s="193">
        <v>1155</v>
      </c>
      <c r="CD102" s="193">
        <v>1080</v>
      </c>
      <c r="CE102" s="193">
        <v>1598</v>
      </c>
      <c r="CF102" s="193">
        <v>2555</v>
      </c>
      <c r="CG102" s="184">
        <v>1885</v>
      </c>
      <c r="CH102" s="197">
        <f t="shared" si="95"/>
        <v>45293</v>
      </c>
      <c r="CI102" s="183">
        <v>27613</v>
      </c>
      <c r="CJ102" s="184">
        <v>17680</v>
      </c>
      <c r="CK102" s="197">
        <f t="shared" si="96"/>
        <v>20205</v>
      </c>
      <c r="CL102" s="183">
        <v>7791</v>
      </c>
      <c r="CM102" s="193">
        <v>4665</v>
      </c>
      <c r="CN102" s="193">
        <v>1474</v>
      </c>
      <c r="CO102" s="193">
        <v>3285</v>
      </c>
      <c r="CP102" s="184">
        <v>2990</v>
      </c>
      <c r="CQ102" s="197">
        <f t="shared" si="97"/>
        <v>15561</v>
      </c>
      <c r="CR102" s="183">
        <v>5486</v>
      </c>
      <c r="CS102" s="193">
        <v>4783</v>
      </c>
      <c r="CT102" s="184">
        <v>5292</v>
      </c>
      <c r="CU102" s="197">
        <f t="shared" si="98"/>
        <v>13396</v>
      </c>
      <c r="CV102" s="183">
        <v>2935</v>
      </c>
      <c r="CW102" s="193">
        <v>5178</v>
      </c>
      <c r="CX102" s="193">
        <v>2210</v>
      </c>
      <c r="CY102" s="184">
        <v>3073</v>
      </c>
      <c r="CZ102" s="197">
        <f t="shared" si="99"/>
        <v>35964</v>
      </c>
      <c r="DA102" s="183">
        <v>1145</v>
      </c>
      <c r="DB102" s="193">
        <v>772</v>
      </c>
      <c r="DC102" s="193">
        <v>5932</v>
      </c>
      <c r="DD102" s="193">
        <v>16669</v>
      </c>
      <c r="DE102" s="193">
        <v>7131</v>
      </c>
      <c r="DF102" s="184">
        <v>4315</v>
      </c>
      <c r="DG102" s="197">
        <f t="shared" si="100"/>
        <v>33878</v>
      </c>
      <c r="DH102" s="183">
        <v>2539</v>
      </c>
      <c r="DI102" s="193">
        <v>2146</v>
      </c>
      <c r="DJ102" s="193">
        <v>3526</v>
      </c>
      <c r="DK102" s="193">
        <v>6682</v>
      </c>
      <c r="DL102" s="193">
        <v>4544</v>
      </c>
      <c r="DM102" s="193">
        <v>10390</v>
      </c>
      <c r="DN102" s="193">
        <v>1592</v>
      </c>
      <c r="DO102" s="184">
        <v>2459</v>
      </c>
      <c r="DP102" s="575">
        <f t="shared" si="101"/>
        <v>416012</v>
      </c>
      <c r="DQ102" s="197" t="s">
        <v>298</v>
      </c>
      <c r="DR102" s="183" t="s">
        <v>298</v>
      </c>
      <c r="DS102" s="193" t="s">
        <v>298</v>
      </c>
      <c r="DT102" s="184" t="s">
        <v>298</v>
      </c>
      <c r="DU102" s="197" t="s">
        <v>298</v>
      </c>
      <c r="DV102" s="191" t="s">
        <v>298</v>
      </c>
    </row>
    <row r="103" spans="1:126" s="74" customFormat="1" ht="11.25">
      <c r="A103" s="264" t="s">
        <v>316</v>
      </c>
      <c r="B103" s="216">
        <v>5.7</v>
      </c>
      <c r="C103" s="413">
        <v>5.743155476758019</v>
      </c>
      <c r="D103" s="414">
        <v>5.573737697047291</v>
      </c>
      <c r="E103" s="216">
        <v>5.7079973035394636</v>
      </c>
      <c r="F103" s="413">
        <v>5.7899267140974455</v>
      </c>
      <c r="G103" s="415">
        <v>6.107271550810491</v>
      </c>
      <c r="H103" s="415">
        <v>4.780314854218946</v>
      </c>
      <c r="I103" s="415">
        <v>6.890342551940355</v>
      </c>
      <c r="J103" s="414">
        <v>4.719295957278663</v>
      </c>
      <c r="K103" s="216">
        <v>5.368964696076681</v>
      </c>
      <c r="L103" s="413">
        <v>6.488772748265198</v>
      </c>
      <c r="M103" s="415">
        <v>4.467713316106572</v>
      </c>
      <c r="N103" s="415">
        <v>3.741873539031689</v>
      </c>
      <c r="O103" s="414">
        <v>5.54838361795529</v>
      </c>
      <c r="P103" s="216">
        <v>5.073473364842803</v>
      </c>
      <c r="Q103" s="413">
        <v>5.3999480138805875</v>
      </c>
      <c r="R103" s="415">
        <v>4.223816712975603</v>
      </c>
      <c r="S103" s="414">
        <v>5.762411955530256</v>
      </c>
      <c r="T103" s="216">
        <v>5.178112465587027</v>
      </c>
      <c r="U103" s="413">
        <v>4.279395989452571</v>
      </c>
      <c r="V103" s="415">
        <v>6.338511930487001</v>
      </c>
      <c r="W103" s="415">
        <v>4.9198232994555156</v>
      </c>
      <c r="X103" s="414">
        <v>6.222202792107487</v>
      </c>
      <c r="Y103" s="216">
        <v>3.99862088266031</v>
      </c>
      <c r="Z103" s="413">
        <v>4.110296078042644</v>
      </c>
      <c r="AA103" s="415">
        <v>3.986518769994416</v>
      </c>
      <c r="AB103" s="415">
        <v>3.931923562293295</v>
      </c>
      <c r="AC103" s="414">
        <v>4.013545524212066</v>
      </c>
      <c r="AD103" s="216">
        <v>5.35460671679119</v>
      </c>
      <c r="AE103" s="413">
        <v>7.315068843568738</v>
      </c>
      <c r="AF103" s="415">
        <v>4.7759768294892275</v>
      </c>
      <c r="AG103" s="415">
        <v>5.257547772349865</v>
      </c>
      <c r="AH103" s="415">
        <v>4.865594413677515</v>
      </c>
      <c r="AI103" s="415">
        <v>5.21242064570502</v>
      </c>
      <c r="AJ103" s="414">
        <v>5.338634083066155</v>
      </c>
      <c r="AK103" s="216">
        <v>6.92095670089514</v>
      </c>
      <c r="AL103" s="413">
        <v>9.80968289900727</v>
      </c>
      <c r="AM103" s="415">
        <v>7.62306173019218</v>
      </c>
      <c r="AN103" s="415">
        <v>5.2932824327597885</v>
      </c>
      <c r="AO103" s="414">
        <v>6.32894992550366</v>
      </c>
      <c r="AP103" s="216">
        <v>4.384730177969802</v>
      </c>
      <c r="AQ103" s="413">
        <v>3.981097650488288</v>
      </c>
      <c r="AR103" s="414">
        <v>4.73711513228159</v>
      </c>
      <c r="AS103" s="216">
        <v>5.310278150908204</v>
      </c>
      <c r="AT103" s="413">
        <v>5.415226362515037</v>
      </c>
      <c r="AU103" s="415">
        <v>4.241901043954575</v>
      </c>
      <c r="AV103" s="415">
        <v>5.103353775713116</v>
      </c>
      <c r="AW103" s="414">
        <v>7.2367912393778155</v>
      </c>
      <c r="AX103" s="216">
        <v>6.771156447711838</v>
      </c>
      <c r="AY103" s="413">
        <v>5.26139167965967</v>
      </c>
      <c r="AZ103" s="414">
        <v>7.473869451789149</v>
      </c>
      <c r="BA103" s="216">
        <v>5.787275334659379</v>
      </c>
      <c r="BB103" s="413">
        <v>5.62642278729831</v>
      </c>
      <c r="BC103" s="415">
        <v>4.687562891063754</v>
      </c>
      <c r="BD103" s="415">
        <v>3.3513233667130007</v>
      </c>
      <c r="BE103" s="415">
        <v>4.424307959547771</v>
      </c>
      <c r="BF103" s="415">
        <v>4.363463965608924</v>
      </c>
      <c r="BG103" s="415">
        <v>11.313164427469156</v>
      </c>
      <c r="BH103" s="415">
        <v>6.222810782374831</v>
      </c>
      <c r="BI103" s="414">
        <v>5.911947107810614</v>
      </c>
      <c r="BJ103" s="216">
        <v>9.544936054859965</v>
      </c>
      <c r="BK103" s="413">
        <v>10.279187817258883</v>
      </c>
      <c r="BL103" s="415">
        <v>9.785156556512858</v>
      </c>
      <c r="BM103" s="415">
        <v>8.993979899380534</v>
      </c>
      <c r="BN103" s="415">
        <v>3.6920446154444058</v>
      </c>
      <c r="BO103" s="414">
        <v>10.873900977482236</v>
      </c>
      <c r="BP103" s="216">
        <v>5.596388905706578</v>
      </c>
      <c r="BQ103" s="413">
        <v>3.95601778668298</v>
      </c>
      <c r="BR103" s="415">
        <v>6.084912518780595</v>
      </c>
      <c r="BS103" s="414">
        <v>6.498294822752013</v>
      </c>
      <c r="BT103" s="216">
        <v>6.313873710602695</v>
      </c>
      <c r="BU103" s="413">
        <v>6.663146187005873</v>
      </c>
      <c r="BV103" s="415">
        <v>6.9374012160401985</v>
      </c>
      <c r="BW103" s="415">
        <v>5.849665718329483</v>
      </c>
      <c r="BX103" s="414">
        <v>6.59843784987026</v>
      </c>
      <c r="BY103" s="216">
        <v>5.705492895088058</v>
      </c>
      <c r="BZ103" s="413">
        <v>7.776700246073057</v>
      </c>
      <c r="CA103" s="415">
        <v>3.294325075240535</v>
      </c>
      <c r="CB103" s="415">
        <v>5.894553818905708</v>
      </c>
      <c r="CC103" s="415">
        <v>4.567703335173996</v>
      </c>
      <c r="CD103" s="415">
        <v>4.695562138686761</v>
      </c>
      <c r="CE103" s="415">
        <v>5.335560663488505</v>
      </c>
      <c r="CF103" s="415">
        <v>6.22962288485211</v>
      </c>
      <c r="CG103" s="414">
        <v>7.362432491179963</v>
      </c>
      <c r="CH103" s="216">
        <v>11.199564558954464</v>
      </c>
      <c r="CI103" s="413">
        <v>11.19764547484822</v>
      </c>
      <c r="CJ103" s="414">
        <v>11.20293137543365</v>
      </c>
      <c r="CK103" s="216">
        <v>4.655270315454944</v>
      </c>
      <c r="CL103" s="413">
        <v>4.847323968551246</v>
      </c>
      <c r="CM103" s="415">
        <v>5.12830718230058</v>
      </c>
      <c r="CN103" s="415">
        <v>3.6895632534075693</v>
      </c>
      <c r="CO103" s="415">
        <v>5.452300597943757</v>
      </c>
      <c r="CP103" s="414">
        <v>3.4298608499435876</v>
      </c>
      <c r="CQ103" s="216">
        <v>7.2357103894077905</v>
      </c>
      <c r="CR103" s="413">
        <v>8.556383075514756</v>
      </c>
      <c r="CS103" s="415">
        <v>5.780827174460153</v>
      </c>
      <c r="CT103" s="414">
        <v>8.037909394929365</v>
      </c>
      <c r="CU103" s="216">
        <v>6.301711178942582</v>
      </c>
      <c r="CV103" s="413">
        <v>7.171710013464673</v>
      </c>
      <c r="CW103" s="415">
        <v>6.440307995692731</v>
      </c>
      <c r="CX103" s="415">
        <v>4.62049620087693</v>
      </c>
      <c r="CY103" s="414">
        <v>6.8286158660557845</v>
      </c>
      <c r="CZ103" s="216">
        <v>7.456695234900011</v>
      </c>
      <c r="DA103" s="413">
        <v>5.480610780769303</v>
      </c>
      <c r="DB103" s="415">
        <v>4.1845390584048845</v>
      </c>
      <c r="DC103" s="415">
        <v>4.922314934303143</v>
      </c>
      <c r="DD103" s="415">
        <v>9.815906595724579</v>
      </c>
      <c r="DE103" s="415">
        <v>6.103884920285344</v>
      </c>
      <c r="DF103" s="414">
        <v>7.864188653502222</v>
      </c>
      <c r="DG103" s="216">
        <v>4.660050743488455</v>
      </c>
      <c r="DH103" s="413">
        <v>3.359104148211374</v>
      </c>
      <c r="DI103" s="415">
        <v>5.008399932418001</v>
      </c>
      <c r="DJ103" s="415">
        <v>6.157423444464957</v>
      </c>
      <c r="DK103" s="415">
        <v>4.578608018384191</v>
      </c>
      <c r="DL103" s="415">
        <v>5.270135673522128</v>
      </c>
      <c r="DM103" s="415">
        <v>5.640164749058426</v>
      </c>
      <c r="DN103" s="415">
        <v>3.134584028883109</v>
      </c>
      <c r="DO103" s="414">
        <v>2.6446278712531335</v>
      </c>
      <c r="DP103" s="598">
        <v>6.201143978964904</v>
      </c>
      <c r="DQ103" s="244" t="s">
        <v>298</v>
      </c>
      <c r="DR103" s="240" t="s">
        <v>298</v>
      </c>
      <c r="DS103" s="241" t="s">
        <v>298</v>
      </c>
      <c r="DT103" s="242" t="s">
        <v>298</v>
      </c>
      <c r="DU103" s="244" t="s">
        <v>298</v>
      </c>
      <c r="DV103" s="243" t="s">
        <v>298</v>
      </c>
    </row>
    <row r="104" spans="1:126" ht="11.25">
      <c r="A104" s="8" t="s">
        <v>343</v>
      </c>
      <c r="B104" s="197">
        <f>SUM(C104:D104)</f>
        <v>9378.592245601722</v>
      </c>
      <c r="C104" s="183">
        <v>5115.595770328212</v>
      </c>
      <c r="D104" s="184">
        <v>4262.9964752735095</v>
      </c>
      <c r="E104" s="197">
        <f>SUM(F104:J104)</f>
        <v>15255.43738651449</v>
      </c>
      <c r="F104" s="183">
        <v>2202.5481788913135</v>
      </c>
      <c r="G104" s="193">
        <v>6800.494377222028</v>
      </c>
      <c r="H104" s="193">
        <v>1593.548682423669</v>
      </c>
      <c r="I104" s="193">
        <v>1755.9485481483744</v>
      </c>
      <c r="J104" s="184">
        <v>2902.8975998291044</v>
      </c>
      <c r="K104" s="197">
        <f>SUM(L104:O104)</f>
        <v>7769.818575766361</v>
      </c>
      <c r="L104" s="183">
        <v>2405.548011047195</v>
      </c>
      <c r="M104" s="193">
        <v>669.8994461144086</v>
      </c>
      <c r="N104" s="193">
        <v>1202.7740055235975</v>
      </c>
      <c r="O104" s="184">
        <v>3491.5971130811604</v>
      </c>
      <c r="P104" s="197">
        <f>SUM(Q104:S104)</f>
        <v>7257.243999572761</v>
      </c>
      <c r="Q104" s="183">
        <v>3273.372293513588</v>
      </c>
      <c r="R104" s="193">
        <v>2471.5229564978563</v>
      </c>
      <c r="S104" s="184">
        <v>1512.3487495613165</v>
      </c>
      <c r="T104" s="197">
        <f>SUM(U104:X104)</f>
        <v>8449.868013488565</v>
      </c>
      <c r="U104" s="183">
        <v>1969.0983719120497</v>
      </c>
      <c r="V104" s="193">
        <v>1360.0988754444056</v>
      </c>
      <c r="W104" s="193">
        <v>3217.5473396707207</v>
      </c>
      <c r="X104" s="184">
        <v>1903.1234264613884</v>
      </c>
      <c r="Y104" s="197">
        <f>SUM(Z104:AC104)</f>
        <v>12991.98925797641</v>
      </c>
      <c r="Z104" s="183">
        <v>2603.472847399179</v>
      </c>
      <c r="AA104" s="193">
        <v>3755.4968948838064</v>
      </c>
      <c r="AB104" s="193">
        <v>3506.8221004928514</v>
      </c>
      <c r="AC104" s="184">
        <v>3126.1974152005737</v>
      </c>
      <c r="AD104" s="197">
        <f>SUM(AE104:AJ104)</f>
        <v>13154.389123701116</v>
      </c>
      <c r="AE104" s="183">
        <v>2090.8982712055786</v>
      </c>
      <c r="AF104" s="193">
        <v>2278.673115949769</v>
      </c>
      <c r="AG104" s="193">
        <v>1268.7489509742588</v>
      </c>
      <c r="AH104" s="193">
        <v>2491.8229397134446</v>
      </c>
      <c r="AI104" s="193">
        <v>1852.373468422418</v>
      </c>
      <c r="AJ104" s="184">
        <v>3171.872377435647</v>
      </c>
      <c r="AK104" s="197">
        <f>SUM(AL104:AO104)</f>
        <v>8551.367929566504</v>
      </c>
      <c r="AL104" s="183">
        <v>2532.422906144621</v>
      </c>
      <c r="AM104" s="193">
        <v>2197.4731830874166</v>
      </c>
      <c r="AN104" s="193">
        <v>2786.1726963394726</v>
      </c>
      <c r="AO104" s="184">
        <v>1035.2991439949953</v>
      </c>
      <c r="AP104" s="197">
        <f>SUM(AQ104:AR104)</f>
        <v>1283.97393838595</v>
      </c>
      <c r="AQ104" s="183">
        <v>588.6995132520561</v>
      </c>
      <c r="AR104" s="184">
        <v>695.2744251338938</v>
      </c>
      <c r="AS104" s="197">
        <f>SUM(AT104:AW104)</f>
        <v>5861.620153501077</v>
      </c>
      <c r="AT104" s="183">
        <v>2684.672780261532</v>
      </c>
      <c r="AU104" s="193">
        <v>1086.0491020339657</v>
      </c>
      <c r="AV104" s="193">
        <v>1212.9239971313914</v>
      </c>
      <c r="AW104" s="184">
        <v>877.9742740741872</v>
      </c>
      <c r="AX104" s="197">
        <f>SUM(AY104:AZ104)</f>
        <v>10510.316309870761</v>
      </c>
      <c r="AY104" s="183">
        <v>3344.4222347681466</v>
      </c>
      <c r="AZ104" s="184">
        <v>7165.894075102614</v>
      </c>
      <c r="BA104" s="197">
        <f>SUM(BB104:BI104)</f>
        <v>62605.14823687382</v>
      </c>
      <c r="BB104" s="183">
        <v>14930.637655065078</v>
      </c>
      <c r="BC104" s="193">
        <v>4892.295954956742</v>
      </c>
      <c r="BD104" s="193">
        <v>4927.820925584021</v>
      </c>
      <c r="BE104" s="193">
        <v>4110.746601156598</v>
      </c>
      <c r="BF104" s="193">
        <v>7967.743412118346</v>
      </c>
      <c r="BG104" s="193">
        <v>12342.38979507759</v>
      </c>
      <c r="BH104" s="193">
        <v>6764.969406594749</v>
      </c>
      <c r="BI104" s="184">
        <v>6668.544486320705</v>
      </c>
      <c r="BJ104" s="197">
        <f>SUM(BK104:BO104)</f>
        <v>20294.908219784244</v>
      </c>
      <c r="BK104" s="183">
        <v>3050.072478142118</v>
      </c>
      <c r="BL104" s="193">
        <v>5257.695652837328</v>
      </c>
      <c r="BM104" s="193">
        <v>8307.768130979448</v>
      </c>
      <c r="BN104" s="193">
        <v>258.82478599874884</v>
      </c>
      <c r="BO104" s="184">
        <v>3420.547171826602</v>
      </c>
      <c r="BP104" s="197">
        <f>SUM(BQ104:BS104)</f>
        <v>3740.2719074721153</v>
      </c>
      <c r="BQ104" s="183">
        <v>1009.92416497551</v>
      </c>
      <c r="BR104" s="193">
        <v>984.5491859560249</v>
      </c>
      <c r="BS104" s="184">
        <v>1745.7985565405802</v>
      </c>
      <c r="BT104" s="197">
        <f>SUM(BU104:BX104)</f>
        <v>14423.138074675375</v>
      </c>
      <c r="BU104" s="183">
        <v>3978.7967102552757</v>
      </c>
      <c r="BV104" s="193">
        <v>1268.7489509742588</v>
      </c>
      <c r="BW104" s="193">
        <v>5780.420220638724</v>
      </c>
      <c r="BX104" s="184">
        <v>3395.172192807117</v>
      </c>
      <c r="BY104" s="197">
        <f>SUM(BZ104:CG104)</f>
        <v>14783.462776752065</v>
      </c>
      <c r="BZ104" s="183">
        <v>1106.3490852495538</v>
      </c>
      <c r="CA104" s="193">
        <v>893.1992614858782</v>
      </c>
      <c r="CB104" s="193">
        <v>5602.795367502327</v>
      </c>
      <c r="CC104" s="193">
        <v>837.3743076430109</v>
      </c>
      <c r="CD104" s="193">
        <v>1045.4491356027893</v>
      </c>
      <c r="CE104" s="193">
        <v>1446.373804110655</v>
      </c>
      <c r="CF104" s="193">
        <v>2608.5478432030764</v>
      </c>
      <c r="CG104" s="184">
        <v>1243.3739719547737</v>
      </c>
      <c r="CH104" s="197">
        <f>SUM(CI104:CJ104)</f>
        <v>27623.202160611563</v>
      </c>
      <c r="CI104" s="183">
        <v>18122.810015716314</v>
      </c>
      <c r="CJ104" s="184">
        <v>9500.39214489525</v>
      </c>
      <c r="CK104" s="197">
        <f>SUM(CL104:CP104)</f>
        <v>13864.8885362467</v>
      </c>
      <c r="CL104" s="183">
        <v>4648.696156369684</v>
      </c>
      <c r="CM104" s="193">
        <v>3308.8972641408673</v>
      </c>
      <c r="CN104" s="193">
        <v>872.8992782702901</v>
      </c>
      <c r="CO104" s="193">
        <v>2202.5481788913135</v>
      </c>
      <c r="CP104" s="184">
        <v>2831.8476585745457</v>
      </c>
      <c r="CQ104" s="197">
        <f>SUM(CR104:CT104)</f>
        <v>11180.21575598517</v>
      </c>
      <c r="CR104" s="183">
        <v>4394.946366174833</v>
      </c>
      <c r="CS104" s="193">
        <v>3648.9219830019683</v>
      </c>
      <c r="CT104" s="184">
        <v>3136.347406808368</v>
      </c>
      <c r="CU104" s="197">
        <f>SUM(CV104:CY104)</f>
        <v>9231.417367288708</v>
      </c>
      <c r="CV104" s="183">
        <v>2314.1980865770483</v>
      </c>
      <c r="CW104" s="193">
        <v>3537.272075316234</v>
      </c>
      <c r="CX104" s="193">
        <v>1568.173703404184</v>
      </c>
      <c r="CY104" s="184">
        <v>1811.7735019912416</v>
      </c>
      <c r="CZ104" s="197">
        <f>SUM(DA104:DF104)</f>
        <v>27267.952454338774</v>
      </c>
      <c r="DA104" s="183">
        <v>898.2742572897753</v>
      </c>
      <c r="DB104" s="193">
        <v>548.0995468208798</v>
      </c>
      <c r="DC104" s="193">
        <v>4958.270900407404</v>
      </c>
      <c r="DD104" s="193">
        <v>11839.965210491784</v>
      </c>
      <c r="DE104" s="193">
        <v>5100.3707829165205</v>
      </c>
      <c r="DF104" s="184">
        <v>3922.9717564124085</v>
      </c>
      <c r="DG104" s="197">
        <f>SUM(DH104:DO104)</f>
        <v>27120.777576025757</v>
      </c>
      <c r="DH104" s="183">
        <v>1735.6485649327863</v>
      </c>
      <c r="DI104" s="193">
        <v>2060.4482963821965</v>
      </c>
      <c r="DJ104" s="193">
        <v>3121.122419396677</v>
      </c>
      <c r="DK104" s="193">
        <v>4440.621328409906</v>
      </c>
      <c r="DL104" s="193">
        <v>4501.521278056671</v>
      </c>
      <c r="DM104" s="193">
        <v>7084.6941422402615</v>
      </c>
      <c r="DN104" s="193">
        <v>1334.7238964249204</v>
      </c>
      <c r="DO104" s="184">
        <v>2841.99765018234</v>
      </c>
      <c r="DP104" s="575">
        <f>B104+E104+K104+P104+T104+Y104+AD104+AK104+AP104+AS104+AX104+BA104+BJ104+BP104+BT104+BY104+CH104+CK104+CQ104+CU104+CZ104+DG104</f>
        <v>332600</v>
      </c>
      <c r="DQ104" s="197">
        <f>SUM(DR104:DT104)</f>
        <v>13727.863649541481</v>
      </c>
      <c r="DR104" s="183">
        <v>6404.6447045180585</v>
      </c>
      <c r="DS104" s="193">
        <v>6323.444771655706</v>
      </c>
      <c r="DT104" s="184">
        <v>999.774173367716</v>
      </c>
      <c r="DU104" s="197">
        <f>SUM(DV104:DV104)</f>
        <v>14382.538108244198</v>
      </c>
      <c r="DV104" s="191">
        <v>14382.538108244198</v>
      </c>
    </row>
    <row r="105" spans="1:126" s="403" customFormat="1" ht="11.25">
      <c r="A105" s="218" t="s">
        <v>128</v>
      </c>
      <c r="B105" s="216">
        <f aca="true" t="shared" si="102" ref="B105:AG105">(B104/(B38+B39+B40+B41+B42))*100</f>
        <v>0.7629486653391744</v>
      </c>
      <c r="C105" s="413">
        <f t="shared" si="102"/>
        <v>0.6938197920177581</v>
      </c>
      <c r="D105" s="414">
        <f t="shared" si="102"/>
        <v>0.8665560467435536</v>
      </c>
      <c r="E105" s="216">
        <f t="shared" si="102"/>
        <v>0.7439960139204217</v>
      </c>
      <c r="F105" s="413">
        <f t="shared" si="102"/>
        <v>0.8790466907824097</v>
      </c>
      <c r="G105" s="415">
        <f t="shared" si="102"/>
        <v>0.7147242864808198</v>
      </c>
      <c r="H105" s="415">
        <f t="shared" si="102"/>
        <v>0.6748693213498114</v>
      </c>
      <c r="I105" s="415">
        <f t="shared" si="102"/>
        <v>0.8745634765157757</v>
      </c>
      <c r="J105" s="414">
        <f t="shared" si="102"/>
        <v>0.7054086313737131</v>
      </c>
      <c r="K105" s="216">
        <f t="shared" si="102"/>
        <v>0.9077877124227705</v>
      </c>
      <c r="L105" s="413">
        <f t="shared" si="102"/>
        <v>1.1451064449556319</v>
      </c>
      <c r="M105" s="415">
        <f t="shared" si="102"/>
        <v>0.7342490312096197</v>
      </c>
      <c r="N105" s="415">
        <f t="shared" si="102"/>
        <v>0.8715058984599761</v>
      </c>
      <c r="O105" s="414">
        <f t="shared" si="102"/>
        <v>0.8381415482637907</v>
      </c>
      <c r="P105" s="216">
        <f t="shared" si="102"/>
        <v>0.7805897088211912</v>
      </c>
      <c r="Q105" s="413">
        <f t="shared" si="102"/>
        <v>0.7417432481427003</v>
      </c>
      <c r="R105" s="415">
        <f t="shared" si="102"/>
        <v>0.8008200776666287</v>
      </c>
      <c r="S105" s="414">
        <f t="shared" si="102"/>
        <v>0.8412172307203301</v>
      </c>
      <c r="T105" s="216">
        <f t="shared" si="102"/>
        <v>0.8146759673091521</v>
      </c>
      <c r="U105" s="413">
        <f t="shared" si="102"/>
        <v>0.5694607230291975</v>
      </c>
      <c r="V105" s="415">
        <f t="shared" si="102"/>
        <v>1.0191365509564243</v>
      </c>
      <c r="W105" s="415">
        <f t="shared" si="102"/>
        <v>0.9330524327648745</v>
      </c>
      <c r="X105" s="414">
        <f t="shared" si="102"/>
        <v>0.8929569486882822</v>
      </c>
      <c r="Y105" s="216">
        <f t="shared" si="102"/>
        <v>0.646023400366094</v>
      </c>
      <c r="Z105" s="413">
        <f t="shared" si="102"/>
        <v>0.7302500427465595</v>
      </c>
      <c r="AA105" s="415">
        <f t="shared" si="102"/>
        <v>0.6640245161278802</v>
      </c>
      <c r="AB105" s="415">
        <f t="shared" si="102"/>
        <v>0.5478245404871545</v>
      </c>
      <c r="AC105" s="414">
        <f t="shared" si="102"/>
        <v>0.6964889050487966</v>
      </c>
      <c r="AD105" s="216">
        <f t="shared" si="102"/>
        <v>0.8161450431668715</v>
      </c>
      <c r="AE105" s="413">
        <f t="shared" si="102"/>
        <v>1.0696992168487505</v>
      </c>
      <c r="AF105" s="415">
        <f t="shared" si="102"/>
        <v>0.8356062281395722</v>
      </c>
      <c r="AG105" s="415">
        <f t="shared" si="102"/>
        <v>0.900754647347082</v>
      </c>
      <c r="AH105" s="415">
        <f aca="true" t="shared" si="103" ref="AH105:BM105">(AH104/(AH38+AH39+AH40+AH41+AH42))*100</f>
        <v>0.6558619695980177</v>
      </c>
      <c r="AI105" s="415">
        <f t="shared" si="103"/>
        <v>0.9210289719681871</v>
      </c>
      <c r="AJ105" s="414">
        <f t="shared" si="103"/>
        <v>0.7521578877635794</v>
      </c>
      <c r="AK105" s="216">
        <f t="shared" si="103"/>
        <v>0.9844128403959704</v>
      </c>
      <c r="AL105" s="413">
        <f t="shared" si="103"/>
        <v>1.3924204419287305</v>
      </c>
      <c r="AM105" s="415">
        <f t="shared" si="103"/>
        <v>1.1345427610835037</v>
      </c>
      <c r="AN105" s="415">
        <f t="shared" si="103"/>
        <v>0.7410447648244909</v>
      </c>
      <c r="AO105" s="414">
        <f t="shared" si="103"/>
        <v>0.883828598742505</v>
      </c>
      <c r="AP105" s="216">
        <f t="shared" si="103"/>
        <v>0.6446687913650537</v>
      </c>
      <c r="AQ105" s="413">
        <f t="shared" si="103"/>
        <v>0.6420542188374481</v>
      </c>
      <c r="AR105" s="414">
        <f t="shared" si="103"/>
        <v>0.6468992957943894</v>
      </c>
      <c r="AS105" s="216">
        <f t="shared" si="103"/>
        <v>0.7775908977367318</v>
      </c>
      <c r="AT105" s="413">
        <f t="shared" si="103"/>
        <v>0.7793067476339371</v>
      </c>
      <c r="AU105" s="415">
        <f t="shared" si="103"/>
        <v>0.6637671065303943</v>
      </c>
      <c r="AV105" s="415">
        <f t="shared" si="103"/>
        <v>0.7975250826054939</v>
      </c>
      <c r="AW105" s="414">
        <f t="shared" si="103"/>
        <v>0.9378263518492034</v>
      </c>
      <c r="AX105" s="216">
        <f t="shared" si="103"/>
        <v>0.8815168267247362</v>
      </c>
      <c r="AY105" s="413">
        <f t="shared" si="103"/>
        <v>0.8886680523164223</v>
      </c>
      <c r="AZ105" s="414">
        <f t="shared" si="103"/>
        <v>0.8782184959400623</v>
      </c>
      <c r="BA105" s="216">
        <f t="shared" si="103"/>
        <v>0.786342532242716</v>
      </c>
      <c r="BB105" s="413">
        <f t="shared" si="103"/>
        <v>0.9430605052052492</v>
      </c>
      <c r="BC105" s="415">
        <f t="shared" si="103"/>
        <v>0.5516760097424626</v>
      </c>
      <c r="BD105" s="415">
        <f t="shared" si="103"/>
        <v>0.5279583752244837</v>
      </c>
      <c r="BE105" s="415">
        <f t="shared" si="103"/>
        <v>0.5090140543043621</v>
      </c>
      <c r="BF105" s="415">
        <f t="shared" si="103"/>
        <v>0.7567900934162789</v>
      </c>
      <c r="BG105" s="415">
        <f t="shared" si="103"/>
        <v>1.2091503195278752</v>
      </c>
      <c r="BH105" s="415">
        <f t="shared" si="103"/>
        <v>0.7615207301845837</v>
      </c>
      <c r="BI105" s="414">
        <f t="shared" si="103"/>
        <v>0.8455655794048689</v>
      </c>
      <c r="BJ105" s="216">
        <f t="shared" si="103"/>
        <v>1.228735170185237</v>
      </c>
      <c r="BK105" s="413">
        <f t="shared" si="103"/>
        <v>1.4028997838859483</v>
      </c>
      <c r="BL105" s="415">
        <f t="shared" si="103"/>
        <v>1.1810056993533806</v>
      </c>
      <c r="BM105" s="415">
        <f t="shared" si="103"/>
        <v>1.2438491724877452</v>
      </c>
      <c r="BN105" s="415">
        <f aca="true" t="shared" si="104" ref="BN105:CS105">(BN104/(BN38+BN39+BN40+BN41+BN42))*100</f>
        <v>0.5338024336394267</v>
      </c>
      <c r="BO105" s="414">
        <f t="shared" si="104"/>
        <v>1.254344461167968</v>
      </c>
      <c r="BP105" s="216">
        <f t="shared" si="104"/>
        <v>0.8072151821976918</v>
      </c>
      <c r="BQ105" s="413">
        <f t="shared" si="104"/>
        <v>0.6732154551048295</v>
      </c>
      <c r="BR105" s="415">
        <f t="shared" si="104"/>
        <v>1.328694295410228</v>
      </c>
      <c r="BS105" s="414">
        <f t="shared" si="104"/>
        <v>0.7297238167958586</v>
      </c>
      <c r="BT105" s="216">
        <f t="shared" si="104"/>
        <v>0.9320740840697426</v>
      </c>
      <c r="BU105" s="413">
        <f t="shared" si="104"/>
        <v>0.818009192075509</v>
      </c>
      <c r="BV105" s="415">
        <f t="shared" si="104"/>
        <v>1.0215452225656074</v>
      </c>
      <c r="BW105" s="415">
        <f t="shared" si="104"/>
        <v>0.8319904746374661</v>
      </c>
      <c r="BX105" s="414">
        <f t="shared" si="104"/>
        <v>1.4026449330966586</v>
      </c>
      <c r="BY105" s="216">
        <f t="shared" si="104"/>
        <v>0.8024568957811438</v>
      </c>
      <c r="BZ105" s="413">
        <f t="shared" si="104"/>
        <v>1.1815045923702239</v>
      </c>
      <c r="CA105" s="415">
        <f t="shared" si="104"/>
        <v>0.535661368112097</v>
      </c>
      <c r="CB105" s="415">
        <f t="shared" si="104"/>
        <v>0.6647740382792755</v>
      </c>
      <c r="CC105" s="415">
        <f t="shared" si="104"/>
        <v>0.7408359721165086</v>
      </c>
      <c r="CD105" s="415">
        <f t="shared" si="104"/>
        <v>0.9932630927117156</v>
      </c>
      <c r="CE105" s="415">
        <f t="shared" si="104"/>
        <v>1.017856301274212</v>
      </c>
      <c r="CF105" s="415">
        <f t="shared" si="104"/>
        <v>1.1344619801089326</v>
      </c>
      <c r="CG105" s="414">
        <f t="shared" si="104"/>
        <v>0.8358535659001538</v>
      </c>
      <c r="CH105" s="216">
        <f t="shared" si="104"/>
        <v>1.0446252155324631</v>
      </c>
      <c r="CI105" s="413">
        <f t="shared" si="104"/>
        <v>1.0684648926758014</v>
      </c>
      <c r="CJ105" s="414">
        <f t="shared" si="104"/>
        <v>1.0019787889735465</v>
      </c>
      <c r="CK105" s="216">
        <f t="shared" si="104"/>
        <v>0.6146887422718484</v>
      </c>
      <c r="CL105" s="413">
        <f t="shared" si="104"/>
        <v>0.5620660034083671</v>
      </c>
      <c r="CM105" s="415">
        <f t="shared" si="104"/>
        <v>0.6633781942763795</v>
      </c>
      <c r="CN105" s="415">
        <f t="shared" si="104"/>
        <v>0.4648545781318945</v>
      </c>
      <c r="CO105" s="415">
        <f t="shared" si="104"/>
        <v>0.6224472249468885</v>
      </c>
      <c r="CP105" s="414">
        <f t="shared" si="104"/>
        <v>0.7296789854480336</v>
      </c>
      <c r="CQ105" s="216">
        <f t="shared" si="104"/>
        <v>0.8932260542129151</v>
      </c>
      <c r="CR105" s="413">
        <f t="shared" si="104"/>
        <v>1.274226210870292</v>
      </c>
      <c r="CS105" s="415">
        <f t="shared" si="104"/>
        <v>0.6836285325937912</v>
      </c>
      <c r="CT105" s="414">
        <f aca="true" t="shared" si="105" ref="CT105:DV105">(CT104/(CT38+CT39+CT40+CT41+CT42))*100</f>
        <v>0.8408483173658754</v>
      </c>
      <c r="CU105" s="216">
        <f t="shared" si="105"/>
        <v>0.8346345817738287</v>
      </c>
      <c r="CV105" s="413">
        <f t="shared" si="105"/>
        <v>1.0477979953985268</v>
      </c>
      <c r="CW105" s="415">
        <f t="shared" si="105"/>
        <v>0.9289030426170714</v>
      </c>
      <c r="CX105" s="415">
        <f t="shared" si="105"/>
        <v>0.6868014292489747</v>
      </c>
      <c r="CY105" s="414">
        <f t="shared" si="105"/>
        <v>0.6563231534949381</v>
      </c>
      <c r="CZ105" s="216">
        <f t="shared" si="105"/>
        <v>0.873940342421204</v>
      </c>
      <c r="DA105" s="413">
        <f t="shared" si="105"/>
        <v>0.9125650255905229</v>
      </c>
      <c r="DB105" s="415">
        <f t="shared" si="105"/>
        <v>0.6454912695742413</v>
      </c>
      <c r="DC105" s="415">
        <f t="shared" si="105"/>
        <v>0.7285328755504331</v>
      </c>
      <c r="DD105" s="415">
        <f t="shared" si="105"/>
        <v>0.9200477128892368</v>
      </c>
      <c r="DE105" s="415">
        <f t="shared" si="105"/>
        <v>0.8161389804311334</v>
      </c>
      <c r="DF105" s="414">
        <f t="shared" si="105"/>
        <v>1.1391999571417313</v>
      </c>
      <c r="DG105" s="216">
        <f t="shared" si="105"/>
        <v>0.6755041995137545</v>
      </c>
      <c r="DH105" s="413">
        <f t="shared" si="105"/>
        <v>0.4542036911346365</v>
      </c>
      <c r="DI105" s="415">
        <f t="shared" si="105"/>
        <v>1.0635999134759744</v>
      </c>
      <c r="DJ105" s="415">
        <f t="shared" si="105"/>
        <v>1.024144857621779</v>
      </c>
      <c r="DK105" s="415">
        <f t="shared" si="105"/>
        <v>0.5647805967025887</v>
      </c>
      <c r="DL105" s="415">
        <f t="shared" si="105"/>
        <v>0.9621307795021418</v>
      </c>
      <c r="DM105" s="415">
        <f t="shared" si="105"/>
        <v>0.6278525224844945</v>
      </c>
      <c r="DN105" s="415">
        <f t="shared" si="105"/>
        <v>0.4975115164846133</v>
      </c>
      <c r="DO105" s="414">
        <f t="shared" si="105"/>
        <v>0.5878223563344716</v>
      </c>
      <c r="DP105" s="598">
        <f t="shared" si="105"/>
        <v>0.8192461664279621</v>
      </c>
      <c r="DQ105" s="216">
        <f t="shared" si="105"/>
        <v>2.0836320108950814</v>
      </c>
      <c r="DR105" s="413">
        <f t="shared" si="105"/>
        <v>2.458332580190252</v>
      </c>
      <c r="DS105" s="415">
        <f t="shared" si="105"/>
        <v>2.4244292167285373</v>
      </c>
      <c r="DT105" s="414">
        <f t="shared" si="105"/>
        <v>0.7271455080387482</v>
      </c>
      <c r="DU105" s="216">
        <f t="shared" si="105"/>
        <v>2.6485276579111625</v>
      </c>
      <c r="DV105" s="416">
        <f t="shared" si="105"/>
        <v>2.6485276579111625</v>
      </c>
    </row>
    <row r="106" spans="1:126" s="15" customFormat="1" ht="22.5">
      <c r="A106" s="141" t="s">
        <v>136</v>
      </c>
      <c r="B106" s="480">
        <f>SUM(C106:D106)</f>
        <v>9396</v>
      </c>
      <c r="C106" s="70">
        <v>5662</v>
      </c>
      <c r="D106" s="71">
        <v>3734</v>
      </c>
      <c r="E106" s="480">
        <f>SUM(F106:J106)</f>
        <v>31721</v>
      </c>
      <c r="F106" s="70">
        <v>5607</v>
      </c>
      <c r="G106" s="72">
        <v>11632</v>
      </c>
      <c r="H106" s="72">
        <v>3595</v>
      </c>
      <c r="I106" s="72">
        <v>4467</v>
      </c>
      <c r="J106" s="71">
        <v>6420</v>
      </c>
      <c r="K106" s="480">
        <f>SUM(L106:O106)</f>
        <v>13845</v>
      </c>
      <c r="L106" s="70">
        <v>3999</v>
      </c>
      <c r="M106" s="72">
        <v>2186</v>
      </c>
      <c r="N106" s="72">
        <v>2303</v>
      </c>
      <c r="O106" s="71">
        <v>5357</v>
      </c>
      <c r="P106" s="480">
        <f>SUM(Q106:S106)</f>
        <v>10092</v>
      </c>
      <c r="Q106" s="70">
        <v>4163</v>
      </c>
      <c r="R106" s="72">
        <v>3588</v>
      </c>
      <c r="S106" s="71">
        <v>2341</v>
      </c>
      <c r="T106" s="480">
        <f>SUM(U106:X106)</f>
        <v>11634</v>
      </c>
      <c r="U106" s="70">
        <v>2922</v>
      </c>
      <c r="V106" s="72">
        <v>1959</v>
      </c>
      <c r="W106" s="72">
        <v>4464</v>
      </c>
      <c r="X106" s="71">
        <v>2289</v>
      </c>
      <c r="Y106" s="480">
        <f>SUM(Z106:AC106)</f>
        <v>23266</v>
      </c>
      <c r="Z106" s="70">
        <v>5359</v>
      </c>
      <c r="AA106" s="72">
        <v>6082</v>
      </c>
      <c r="AB106" s="72">
        <v>6019</v>
      </c>
      <c r="AC106" s="71">
        <v>5806</v>
      </c>
      <c r="AD106" s="480">
        <f>SUM(AE106:AJ106)</f>
        <v>15104</v>
      </c>
      <c r="AE106" s="70">
        <v>2450</v>
      </c>
      <c r="AF106" s="72">
        <v>1913</v>
      </c>
      <c r="AG106" s="72">
        <v>2201</v>
      </c>
      <c r="AH106" s="72">
        <v>3474</v>
      </c>
      <c r="AI106" s="72">
        <v>1727</v>
      </c>
      <c r="AJ106" s="71">
        <v>3339</v>
      </c>
      <c r="AK106" s="480">
        <f>SUM(AL106:AO106)</f>
        <v>8177</v>
      </c>
      <c r="AL106" s="70">
        <v>1850</v>
      </c>
      <c r="AM106" s="72">
        <v>1944</v>
      </c>
      <c r="AN106" s="72">
        <v>2988</v>
      </c>
      <c r="AO106" s="71">
        <v>1395</v>
      </c>
      <c r="AP106" s="480">
        <v>10271</v>
      </c>
      <c r="AQ106" s="70" t="s">
        <v>298</v>
      </c>
      <c r="AR106" s="71" t="s">
        <v>298</v>
      </c>
      <c r="AS106" s="480">
        <f>SUM(AT106:AW106)</f>
        <v>7638</v>
      </c>
      <c r="AT106" s="70">
        <v>2981</v>
      </c>
      <c r="AU106" s="72">
        <v>1955</v>
      </c>
      <c r="AV106" s="72">
        <v>1857</v>
      </c>
      <c r="AW106" s="71">
        <v>845</v>
      </c>
      <c r="AX106" s="480">
        <f>SUM(AY106:AZ106)</f>
        <v>10060</v>
      </c>
      <c r="AY106" s="70">
        <v>2632</v>
      </c>
      <c r="AZ106" s="71">
        <v>7428</v>
      </c>
      <c r="BA106" s="480">
        <f>SUM(BB106:BI106)</f>
        <v>71291</v>
      </c>
      <c r="BB106" s="70">
        <v>20757</v>
      </c>
      <c r="BC106" s="72">
        <v>5402</v>
      </c>
      <c r="BD106" s="72">
        <v>4704</v>
      </c>
      <c r="BE106" s="72">
        <v>5218</v>
      </c>
      <c r="BF106" s="72">
        <v>7998</v>
      </c>
      <c r="BG106" s="72">
        <v>12229</v>
      </c>
      <c r="BH106" s="72">
        <v>8375</v>
      </c>
      <c r="BI106" s="71">
        <v>6608</v>
      </c>
      <c r="BJ106" s="480">
        <f>SUM(BK106:BO106)</f>
        <v>34032</v>
      </c>
      <c r="BK106" s="70">
        <v>4866</v>
      </c>
      <c r="BL106" s="72">
        <v>8486</v>
      </c>
      <c r="BM106" s="72">
        <v>12400</v>
      </c>
      <c r="BN106" s="72">
        <v>1286</v>
      </c>
      <c r="BO106" s="71">
        <v>6994</v>
      </c>
      <c r="BP106" s="480">
        <f>SUM(BQ106:BS106)</f>
        <v>9465</v>
      </c>
      <c r="BQ106" s="70">
        <v>2961</v>
      </c>
      <c r="BR106" s="72">
        <v>2469</v>
      </c>
      <c r="BS106" s="71">
        <v>4035</v>
      </c>
      <c r="BT106" s="480">
        <f>SUM(BU106:BX106)</f>
        <v>12795</v>
      </c>
      <c r="BU106" s="70">
        <v>4154</v>
      </c>
      <c r="BV106" s="72">
        <v>1212</v>
      </c>
      <c r="BW106" s="72">
        <v>5101</v>
      </c>
      <c r="BX106" s="71">
        <v>2328</v>
      </c>
      <c r="BY106" s="480">
        <f>SUM(BZ106:CG106)</f>
        <v>31867</v>
      </c>
      <c r="BZ106" s="70">
        <v>2082</v>
      </c>
      <c r="CA106" s="72">
        <v>4156</v>
      </c>
      <c r="CB106" s="72">
        <v>9967</v>
      </c>
      <c r="CC106" s="72">
        <v>3108</v>
      </c>
      <c r="CD106" s="72">
        <v>2143</v>
      </c>
      <c r="CE106" s="72">
        <v>3002</v>
      </c>
      <c r="CF106" s="72">
        <v>4152</v>
      </c>
      <c r="CG106" s="71">
        <v>3257</v>
      </c>
      <c r="CH106" s="480">
        <f>SUM(CI106:CJ106)</f>
        <v>26401</v>
      </c>
      <c r="CI106" s="70">
        <v>17087</v>
      </c>
      <c r="CJ106" s="71">
        <v>9314</v>
      </c>
      <c r="CK106" s="480">
        <f>SUM(CL106:CP106)</f>
        <v>21641</v>
      </c>
      <c r="CL106" s="70">
        <v>6868</v>
      </c>
      <c r="CM106" s="72">
        <v>4822</v>
      </c>
      <c r="CN106" s="72">
        <v>2097</v>
      </c>
      <c r="CO106" s="72">
        <v>3416</v>
      </c>
      <c r="CP106" s="71">
        <v>4438</v>
      </c>
      <c r="CQ106" s="480">
        <f>SUM(CR106:CT106)</f>
        <v>11542</v>
      </c>
      <c r="CR106" s="70">
        <v>3455</v>
      </c>
      <c r="CS106" s="72">
        <v>4077</v>
      </c>
      <c r="CT106" s="71">
        <v>4010</v>
      </c>
      <c r="CU106" s="480">
        <f>SUM(CV106:CY106)</f>
        <v>14577</v>
      </c>
      <c r="CV106" s="70">
        <v>3553</v>
      </c>
      <c r="CW106" s="72">
        <v>4673</v>
      </c>
      <c r="CX106" s="72">
        <v>3053</v>
      </c>
      <c r="CY106" s="71">
        <v>3298</v>
      </c>
      <c r="CZ106" s="480">
        <f>SUM(DA106:DF106)</f>
        <v>69243</v>
      </c>
      <c r="DA106" s="70">
        <v>1917</v>
      </c>
      <c r="DB106" s="72">
        <v>1304</v>
      </c>
      <c r="DC106" s="72">
        <v>16253</v>
      </c>
      <c r="DD106" s="72">
        <v>29710</v>
      </c>
      <c r="DE106" s="72">
        <v>13226</v>
      </c>
      <c r="DF106" s="71">
        <v>6833</v>
      </c>
      <c r="DG106" s="480">
        <f>SUM(DH106:DO106)</f>
        <v>40288</v>
      </c>
      <c r="DH106" s="70">
        <v>2874</v>
      </c>
      <c r="DI106" s="72">
        <v>3415</v>
      </c>
      <c r="DJ106" s="72">
        <v>4062</v>
      </c>
      <c r="DK106" s="72">
        <v>6972</v>
      </c>
      <c r="DL106" s="72">
        <v>5507</v>
      </c>
      <c r="DM106" s="72">
        <v>12098</v>
      </c>
      <c r="DN106" s="72">
        <v>2441</v>
      </c>
      <c r="DO106" s="71">
        <v>2919</v>
      </c>
      <c r="DP106" s="603">
        <f>B106+E106+K106+P106+T106+Y106+AD106+AK106+AP106+AS106+AX106+BA106+BJ106+BP106+BT106+BY106+CH106+CK106+CQ106+CU106+CZ106+DG106</f>
        <v>494346</v>
      </c>
      <c r="DQ106" s="480">
        <f>SUM(DR106:DT106)</f>
        <v>44673</v>
      </c>
      <c r="DR106" s="70">
        <v>22336</v>
      </c>
      <c r="DS106" s="72">
        <v>20103</v>
      </c>
      <c r="DT106" s="71">
        <v>2234</v>
      </c>
      <c r="DU106" s="480">
        <f>SUM(DV106)</f>
        <v>29782</v>
      </c>
      <c r="DV106" s="79">
        <v>29782</v>
      </c>
    </row>
    <row r="107" spans="1:126" s="403" customFormat="1" ht="11.25">
      <c r="A107" s="218" t="s">
        <v>301</v>
      </c>
      <c r="B107" s="216">
        <f aca="true" t="shared" si="106" ref="B107:AP107">(B106/(B42+B43+B44+B45))*100</f>
        <v>2.4769532104698464</v>
      </c>
      <c r="C107" s="413">
        <f t="shared" si="106"/>
        <v>2.572981422910532</v>
      </c>
      <c r="D107" s="414">
        <f t="shared" si="106"/>
        <v>2.344284629051802</v>
      </c>
      <c r="E107" s="216">
        <f t="shared" si="106"/>
        <v>3.880719354049425</v>
      </c>
      <c r="F107" s="413">
        <f t="shared" si="106"/>
        <v>4.367808928807908</v>
      </c>
      <c r="G107" s="415">
        <f t="shared" si="106"/>
        <v>3.6719953531833225</v>
      </c>
      <c r="H107" s="415">
        <f t="shared" si="106"/>
        <v>3.5060172813981163</v>
      </c>
      <c r="I107" s="415">
        <f t="shared" si="106"/>
        <v>4.69291702561301</v>
      </c>
      <c r="J107" s="414">
        <f t="shared" si="106"/>
        <v>3.678471772599396</v>
      </c>
      <c r="K107" s="216">
        <f t="shared" si="106"/>
        <v>3.858093497113048</v>
      </c>
      <c r="L107" s="413">
        <f t="shared" si="106"/>
        <v>3.9118823794105277</v>
      </c>
      <c r="M107" s="415">
        <f t="shared" si="106"/>
        <v>4.857993688608383</v>
      </c>
      <c r="N107" s="415">
        <f t="shared" si="106"/>
        <v>3.894676317391598</v>
      </c>
      <c r="O107" s="414">
        <f t="shared" si="106"/>
        <v>3.5128099200650498</v>
      </c>
      <c r="P107" s="216">
        <f t="shared" si="106"/>
        <v>2.777701322793555</v>
      </c>
      <c r="Q107" s="413">
        <f t="shared" si="106"/>
        <v>2.7265641885475134</v>
      </c>
      <c r="R107" s="415">
        <f t="shared" si="106"/>
        <v>2.7235257057408093</v>
      </c>
      <c r="S107" s="414">
        <f t="shared" si="106"/>
        <v>2.967122107024259</v>
      </c>
      <c r="T107" s="216">
        <f t="shared" si="106"/>
        <v>2.697908042938341</v>
      </c>
      <c r="U107" s="413">
        <f t="shared" si="106"/>
        <v>2.4729599350022853</v>
      </c>
      <c r="V107" s="415">
        <f t="shared" si="106"/>
        <v>2.8529818684919537</v>
      </c>
      <c r="W107" s="415">
        <f t="shared" si="106"/>
        <v>2.895993356861117</v>
      </c>
      <c r="X107" s="414">
        <f t="shared" si="106"/>
        <v>2.5361194823612836</v>
      </c>
      <c r="Y107" s="216">
        <f t="shared" si="106"/>
        <v>3.0095826477497334</v>
      </c>
      <c r="Z107" s="413">
        <f t="shared" si="106"/>
        <v>3.260644705939618</v>
      </c>
      <c r="AA107" s="415">
        <f t="shared" si="106"/>
        <v>2.701922265314373</v>
      </c>
      <c r="AB107" s="415">
        <f t="shared" si="106"/>
        <v>3.043034237294991</v>
      </c>
      <c r="AC107" s="414">
        <f t="shared" si="106"/>
        <v>3.124613190538977</v>
      </c>
      <c r="AD107" s="216">
        <f t="shared" si="106"/>
        <v>2.4206020414213985</v>
      </c>
      <c r="AE107" s="413">
        <f t="shared" si="106"/>
        <v>2.8136663795578527</v>
      </c>
      <c r="AF107" s="415">
        <f t="shared" si="106"/>
        <v>2.049408639012684</v>
      </c>
      <c r="AG107" s="415">
        <f t="shared" si="106"/>
        <v>3.141906841962514</v>
      </c>
      <c r="AH107" s="415">
        <f t="shared" si="106"/>
        <v>2.5048669695003243</v>
      </c>
      <c r="AI107" s="415">
        <f t="shared" si="106"/>
        <v>1.9365980017269029</v>
      </c>
      <c r="AJ107" s="414">
        <f t="shared" si="106"/>
        <v>2.292670868866642</v>
      </c>
      <c r="AK107" s="216">
        <f t="shared" si="106"/>
        <v>2.704007566062506</v>
      </c>
      <c r="AL107" s="413">
        <f t="shared" si="106"/>
        <v>2.9279101052464984</v>
      </c>
      <c r="AM107" s="415">
        <f t="shared" si="106"/>
        <v>2.7220790859191215</v>
      </c>
      <c r="AN107" s="415">
        <f t="shared" si="106"/>
        <v>2.4918273400493693</v>
      </c>
      <c r="AO107" s="414">
        <f t="shared" si="106"/>
        <v>2.9129254541657965</v>
      </c>
      <c r="AP107" s="216">
        <f t="shared" si="106"/>
        <v>12.593182932810201</v>
      </c>
      <c r="AQ107" s="70" t="s">
        <v>298</v>
      </c>
      <c r="AR107" s="71" t="s">
        <v>298</v>
      </c>
      <c r="AS107" s="216">
        <f aca="true" t="shared" si="107" ref="AS107:BX107">(AS106/(AS42+AS43+AS44+AS45))*100</f>
        <v>2.853929477526893</v>
      </c>
      <c r="AT107" s="413">
        <f t="shared" si="107"/>
        <v>2.642215170800021</v>
      </c>
      <c r="AU107" s="415">
        <f t="shared" si="107"/>
        <v>2.9431689875799774</v>
      </c>
      <c r="AV107" s="415">
        <f t="shared" si="107"/>
        <v>3.206146408839779</v>
      </c>
      <c r="AW107" s="414">
        <f t="shared" si="107"/>
        <v>2.773765756302521</v>
      </c>
      <c r="AX107" s="216">
        <f t="shared" si="107"/>
        <v>2.576468087395027</v>
      </c>
      <c r="AY107" s="413">
        <f t="shared" si="107"/>
        <v>2.1861009825826225</v>
      </c>
      <c r="AZ107" s="414">
        <f t="shared" si="107"/>
        <v>2.7504998889135748</v>
      </c>
      <c r="BA107" s="216">
        <f t="shared" si="107"/>
        <v>3.4733333203411996</v>
      </c>
      <c r="BB107" s="413">
        <f t="shared" si="107"/>
        <v>4.788157976687804</v>
      </c>
      <c r="BC107" s="415">
        <f t="shared" si="107"/>
        <v>2.5341752437067826</v>
      </c>
      <c r="BD107" s="415">
        <f t="shared" si="107"/>
        <v>1.8104214695049434</v>
      </c>
      <c r="BE107" s="415">
        <f t="shared" si="107"/>
        <v>2.4415008352010332</v>
      </c>
      <c r="BF107" s="415">
        <f t="shared" si="107"/>
        <v>2.835848414364327</v>
      </c>
      <c r="BG107" s="415">
        <f t="shared" si="107"/>
        <v>5.340524488503614</v>
      </c>
      <c r="BH107" s="415">
        <f t="shared" si="107"/>
        <v>3.551723699220953</v>
      </c>
      <c r="BI107" s="414">
        <f t="shared" si="107"/>
        <v>3.56259064172997</v>
      </c>
      <c r="BJ107" s="216">
        <f t="shared" si="107"/>
        <v>5.0439672331841825</v>
      </c>
      <c r="BK107" s="413">
        <f t="shared" si="107"/>
        <v>4.808300395256917</v>
      </c>
      <c r="BL107" s="415">
        <f t="shared" si="107"/>
        <v>4.884169328613773</v>
      </c>
      <c r="BM107" s="415">
        <f t="shared" si="107"/>
        <v>4.947986289289605</v>
      </c>
      <c r="BN107" s="415">
        <f t="shared" si="107"/>
        <v>5.940228186059402</v>
      </c>
      <c r="BO107" s="414">
        <f t="shared" si="107"/>
        <v>5.485232067510549</v>
      </c>
      <c r="BP107" s="216">
        <f t="shared" si="107"/>
        <v>4.346129121131417</v>
      </c>
      <c r="BQ107" s="413">
        <f t="shared" si="107"/>
        <v>4.01219512195122</v>
      </c>
      <c r="BR107" s="415">
        <f t="shared" si="107"/>
        <v>5.938522224360208</v>
      </c>
      <c r="BS107" s="414">
        <f t="shared" si="107"/>
        <v>3.9402757704777156</v>
      </c>
      <c r="BT107" s="216">
        <f t="shared" si="107"/>
        <v>2.463115827083301</v>
      </c>
      <c r="BU107" s="413">
        <f t="shared" si="107"/>
        <v>2.6317123235599706</v>
      </c>
      <c r="BV107" s="415">
        <f t="shared" si="107"/>
        <v>2.651324568503489</v>
      </c>
      <c r="BW107" s="415">
        <f t="shared" si="107"/>
        <v>2.294564298180902</v>
      </c>
      <c r="BX107" s="414">
        <f t="shared" si="107"/>
        <v>2.4872060598938024</v>
      </c>
      <c r="BY107" s="216">
        <f aca="true" t="shared" si="108" ref="BY107:DD107">(BY106/(BY42+BY43+BY44+BY45))*100</f>
        <v>4.477934925419276</v>
      </c>
      <c r="BZ107" s="413">
        <f t="shared" si="108"/>
        <v>4.841072383565466</v>
      </c>
      <c r="CA107" s="415">
        <f t="shared" si="108"/>
        <v>4.933816109693121</v>
      </c>
      <c r="CB107" s="415">
        <f t="shared" si="108"/>
        <v>4.188765518226824</v>
      </c>
      <c r="CC107" s="415">
        <f t="shared" si="108"/>
        <v>5.454736916002668</v>
      </c>
      <c r="CD107" s="415">
        <f t="shared" si="108"/>
        <v>3.8708162491194478</v>
      </c>
      <c r="CE107" s="415">
        <f t="shared" si="108"/>
        <v>4.440171572252625</v>
      </c>
      <c r="CF107" s="415">
        <f t="shared" si="108"/>
        <v>3.9262411347517734</v>
      </c>
      <c r="CG107" s="414">
        <f t="shared" si="108"/>
        <v>5.360787411942853</v>
      </c>
      <c r="CH107" s="216">
        <f t="shared" si="108"/>
        <v>3.3582008865823334</v>
      </c>
      <c r="CI107" s="413">
        <f t="shared" si="108"/>
        <v>3.5151131143527783</v>
      </c>
      <c r="CJ107" s="414">
        <f t="shared" si="108"/>
        <v>3.1040044790444705</v>
      </c>
      <c r="CK107" s="216">
        <f t="shared" si="108"/>
        <v>2.7040670337730366</v>
      </c>
      <c r="CL107" s="413">
        <f t="shared" si="108"/>
        <v>2.610781447790073</v>
      </c>
      <c r="CM107" s="415">
        <f t="shared" si="108"/>
        <v>2.8672684243699975</v>
      </c>
      <c r="CN107" s="415">
        <f t="shared" si="108"/>
        <v>2.873508091590501</v>
      </c>
      <c r="CO107" s="415">
        <f t="shared" si="108"/>
        <v>2.558437375953984</v>
      </c>
      <c r="CP107" s="414">
        <f t="shared" si="108"/>
        <v>2.729733054496248</v>
      </c>
      <c r="CQ107" s="216">
        <f t="shared" si="108"/>
        <v>2.9610892046722714</v>
      </c>
      <c r="CR107" s="413">
        <f t="shared" si="108"/>
        <v>2.9131534569983137</v>
      </c>
      <c r="CS107" s="415">
        <f t="shared" si="108"/>
        <v>2.7635619242579326</v>
      </c>
      <c r="CT107" s="414">
        <f t="shared" si="108"/>
        <v>3.242709967492035</v>
      </c>
      <c r="CU107" s="216">
        <f t="shared" si="108"/>
        <v>3.073935130416079</v>
      </c>
      <c r="CV107" s="413">
        <f t="shared" si="108"/>
        <v>3.674744277927746</v>
      </c>
      <c r="CW107" s="415">
        <f t="shared" si="108"/>
        <v>2.5881023721041</v>
      </c>
      <c r="CX107" s="415">
        <f t="shared" si="108"/>
        <v>3.228467191878602</v>
      </c>
      <c r="CY107" s="414">
        <f t="shared" si="108"/>
        <v>3.220577321198391</v>
      </c>
      <c r="CZ107" s="216">
        <f t="shared" si="108"/>
        <v>5.5033862162202976</v>
      </c>
      <c r="DA107" s="413">
        <f t="shared" si="108"/>
        <v>4.246975940449289</v>
      </c>
      <c r="DB107" s="415">
        <f t="shared" si="108"/>
        <v>3.665907621376965</v>
      </c>
      <c r="DC107" s="415">
        <f t="shared" si="108"/>
        <v>5.369094260589203</v>
      </c>
      <c r="DD107" s="415">
        <f t="shared" si="108"/>
        <v>6.572412679380853</v>
      </c>
      <c r="DE107" s="415">
        <f aca="true" t="shared" si="109" ref="DE107:DV107">(DE106/(DE42+DE43+DE44+DE45))*100</f>
        <v>4.546845295187412</v>
      </c>
      <c r="DF107" s="414">
        <f t="shared" si="109"/>
        <v>5.182718708757452</v>
      </c>
      <c r="DG107" s="216">
        <f t="shared" si="109"/>
        <v>3.0412372690462317</v>
      </c>
      <c r="DH107" s="413">
        <f t="shared" si="109"/>
        <v>2.428739235885171</v>
      </c>
      <c r="DI107" s="415">
        <f t="shared" si="109"/>
        <v>4.036452177202023</v>
      </c>
      <c r="DJ107" s="415">
        <f t="shared" si="109"/>
        <v>3.499672605713892</v>
      </c>
      <c r="DK107" s="415">
        <f t="shared" si="109"/>
        <v>2.85577360252645</v>
      </c>
      <c r="DL107" s="415">
        <f t="shared" si="109"/>
        <v>2.9629191236603107</v>
      </c>
      <c r="DM107" s="415">
        <f t="shared" si="109"/>
        <v>3.5250582750582753</v>
      </c>
      <c r="DN107" s="415">
        <f t="shared" si="109"/>
        <v>2.662173362997862</v>
      </c>
      <c r="DO107" s="414">
        <f t="shared" si="109"/>
        <v>2.0727706531464363</v>
      </c>
      <c r="DP107" s="598">
        <f t="shared" si="109"/>
        <v>3.531359922815927</v>
      </c>
      <c r="DQ107" s="216">
        <f t="shared" si="109"/>
        <v>26.94244582622174</v>
      </c>
      <c r="DR107" s="413">
        <f t="shared" si="109"/>
        <v>30.684690625343446</v>
      </c>
      <c r="DS107" s="415">
        <f t="shared" si="109"/>
        <v>25.450701372360356</v>
      </c>
      <c r="DT107" s="414">
        <f t="shared" si="109"/>
        <v>15.924157103143488</v>
      </c>
      <c r="DU107" s="216">
        <f t="shared" si="109"/>
        <v>30.45630253819565</v>
      </c>
      <c r="DV107" s="229">
        <f t="shared" si="109"/>
        <v>30.45630253819565</v>
      </c>
    </row>
    <row r="108" spans="1:126" s="15" customFormat="1" ht="11.25">
      <c r="A108" s="8" t="s">
        <v>319</v>
      </c>
      <c r="B108" s="197">
        <f>SUM(C108:D108)</f>
        <v>81641</v>
      </c>
      <c r="C108" s="183">
        <v>47641</v>
      </c>
      <c r="D108" s="184">
        <v>34000</v>
      </c>
      <c r="E108" s="197">
        <f>SUM(F108:J108)</f>
        <v>163530</v>
      </c>
      <c r="F108" s="183">
        <v>21393</v>
      </c>
      <c r="G108" s="193">
        <v>76520</v>
      </c>
      <c r="H108" s="193">
        <v>16067</v>
      </c>
      <c r="I108" s="193">
        <v>20309</v>
      </c>
      <c r="J108" s="184">
        <v>29241</v>
      </c>
      <c r="K108" s="197">
        <f>SUM(L108:O108)</f>
        <v>64144</v>
      </c>
      <c r="L108" s="183">
        <v>20080</v>
      </c>
      <c r="M108" s="193">
        <v>5476</v>
      </c>
      <c r="N108" s="193">
        <v>7042</v>
      </c>
      <c r="O108" s="184">
        <v>31546</v>
      </c>
      <c r="P108" s="197">
        <f>SUM(Q108:S108)</f>
        <v>72546</v>
      </c>
      <c r="Q108" s="183">
        <v>35627</v>
      </c>
      <c r="R108" s="193">
        <v>20667</v>
      </c>
      <c r="S108" s="184">
        <v>16252</v>
      </c>
      <c r="T108" s="197">
        <f>SUM(U108:X108)</f>
        <v>79538</v>
      </c>
      <c r="U108" s="183">
        <v>23053</v>
      </c>
      <c r="V108" s="193">
        <v>12342</v>
      </c>
      <c r="W108" s="193">
        <v>25775</v>
      </c>
      <c r="X108" s="184">
        <v>18368</v>
      </c>
      <c r="Y108" s="197">
        <f>SUM(Z108:AC108)</f>
        <v>113190</v>
      </c>
      <c r="Z108" s="183">
        <v>20956</v>
      </c>
      <c r="AA108" s="193">
        <v>31126</v>
      </c>
      <c r="AB108" s="193">
        <v>37263</v>
      </c>
      <c r="AC108" s="184">
        <v>23845</v>
      </c>
      <c r="AD108" s="197">
        <f>SUM(AE108:AJ108)</f>
        <v>145255</v>
      </c>
      <c r="AE108" s="183">
        <v>22522</v>
      </c>
      <c r="AF108" s="193">
        <v>22453</v>
      </c>
      <c r="AG108" s="193">
        <v>12538</v>
      </c>
      <c r="AH108" s="193">
        <v>28997</v>
      </c>
      <c r="AI108" s="193">
        <v>18186</v>
      </c>
      <c r="AJ108" s="184">
        <v>40559</v>
      </c>
      <c r="AK108" s="197">
        <f>SUM(AL108:AO108)</f>
        <v>91705</v>
      </c>
      <c r="AL108" s="183">
        <v>26079</v>
      </c>
      <c r="AM108" s="193">
        <v>22115</v>
      </c>
      <c r="AN108" s="193">
        <v>32667</v>
      </c>
      <c r="AO108" s="184">
        <v>10844</v>
      </c>
      <c r="AP108" s="197">
        <f>SUM(AQ108:AR108)</f>
        <v>13281</v>
      </c>
      <c r="AQ108" s="183">
        <v>5211</v>
      </c>
      <c r="AR108" s="184">
        <v>8070</v>
      </c>
      <c r="AS108" s="197">
        <f>SUM(AT108:AW108)</f>
        <v>60122</v>
      </c>
      <c r="AT108" s="183">
        <v>28840</v>
      </c>
      <c r="AU108" s="193">
        <v>10455</v>
      </c>
      <c r="AV108" s="193">
        <v>10925</v>
      </c>
      <c r="AW108" s="184">
        <v>9902</v>
      </c>
      <c r="AX108" s="197">
        <f>SUM(AY108:AZ108)</f>
        <v>112693</v>
      </c>
      <c r="AY108" s="183">
        <v>28468</v>
      </c>
      <c r="AZ108" s="184">
        <v>84225</v>
      </c>
      <c r="BA108" s="197">
        <f>SUM(BB108:BI108)</f>
        <v>703684</v>
      </c>
      <c r="BB108" s="183">
        <v>153772</v>
      </c>
      <c r="BC108" s="193">
        <v>55504</v>
      </c>
      <c r="BD108" s="193">
        <v>50206</v>
      </c>
      <c r="BE108" s="193">
        <v>52550</v>
      </c>
      <c r="BF108" s="193">
        <v>65753</v>
      </c>
      <c r="BG108" s="193">
        <v>173984</v>
      </c>
      <c r="BH108" s="193">
        <v>80350</v>
      </c>
      <c r="BI108" s="184">
        <v>71565</v>
      </c>
      <c r="BJ108" s="197">
        <f>SUM(BK108:BO108)</f>
        <v>239125</v>
      </c>
      <c r="BK108" s="183">
        <v>31958</v>
      </c>
      <c r="BL108" s="193">
        <v>67839</v>
      </c>
      <c r="BM108" s="193">
        <v>89995</v>
      </c>
      <c r="BN108" s="193">
        <v>3423</v>
      </c>
      <c r="BO108" s="184">
        <v>45910</v>
      </c>
      <c r="BP108" s="197">
        <f>SUM(BQ108:BS108)</f>
        <v>42124</v>
      </c>
      <c r="BQ108" s="183">
        <v>9101</v>
      </c>
      <c r="BR108" s="193">
        <v>7802</v>
      </c>
      <c r="BS108" s="184">
        <v>25221</v>
      </c>
      <c r="BT108" s="197">
        <f>SUM(BU108:BX108)</f>
        <v>129763</v>
      </c>
      <c r="BU108" s="183">
        <v>46047</v>
      </c>
      <c r="BV108" s="193">
        <v>11510</v>
      </c>
      <c r="BW108" s="193">
        <v>49649</v>
      </c>
      <c r="BX108" s="184">
        <v>22557</v>
      </c>
      <c r="BY108" s="197">
        <f>SUM(BZ108:CG108)</f>
        <v>163285</v>
      </c>
      <c r="BZ108" s="183">
        <v>11848</v>
      </c>
      <c r="CA108" s="193">
        <v>10021</v>
      </c>
      <c r="CB108" s="193">
        <v>72173</v>
      </c>
      <c r="CC108" s="193">
        <v>8849</v>
      </c>
      <c r="CD108" s="193">
        <v>8037</v>
      </c>
      <c r="CE108" s="193">
        <v>12318</v>
      </c>
      <c r="CF108" s="193">
        <v>22884</v>
      </c>
      <c r="CG108" s="184">
        <v>17155</v>
      </c>
      <c r="CH108" s="197">
        <f>SUM(CI108:CJ108)</f>
        <v>396720</v>
      </c>
      <c r="CI108" s="183">
        <v>252752</v>
      </c>
      <c r="CJ108" s="184">
        <v>143968</v>
      </c>
      <c r="CK108" s="197">
        <f>SUM(CL108:CP108)</f>
        <v>152331</v>
      </c>
      <c r="CL108" s="183">
        <v>54492</v>
      </c>
      <c r="CM108" s="193">
        <v>36920</v>
      </c>
      <c r="CN108" s="193">
        <v>11366</v>
      </c>
      <c r="CO108" s="193">
        <v>30982</v>
      </c>
      <c r="CP108" s="184">
        <v>18571</v>
      </c>
      <c r="CQ108" s="197">
        <f>SUM(CR108:CT108)</f>
        <v>126033</v>
      </c>
      <c r="CR108" s="183">
        <v>41341</v>
      </c>
      <c r="CS108" s="193">
        <v>40621</v>
      </c>
      <c r="CT108" s="184">
        <v>44071</v>
      </c>
      <c r="CU108" s="197">
        <f>SUM(CV108:CY108)</f>
        <v>100966</v>
      </c>
      <c r="CV108" s="183">
        <v>23696</v>
      </c>
      <c r="CW108" s="193">
        <v>34891</v>
      </c>
      <c r="CX108" s="193">
        <v>16111</v>
      </c>
      <c r="CY108" s="184">
        <v>26268</v>
      </c>
      <c r="CZ108" s="197">
        <f>SUM(DA108:DF108)</f>
        <v>362552</v>
      </c>
      <c r="DA108" s="183">
        <v>7873</v>
      </c>
      <c r="DB108" s="193">
        <v>4283</v>
      </c>
      <c r="DC108" s="193">
        <v>49645</v>
      </c>
      <c r="DD108" s="193">
        <v>196845</v>
      </c>
      <c r="DE108" s="193">
        <v>61305</v>
      </c>
      <c r="DF108" s="184">
        <v>42601</v>
      </c>
      <c r="DG108" s="197">
        <f>SUM(DH108:DO108)</f>
        <v>289685</v>
      </c>
      <c r="DH108" s="183">
        <v>17485</v>
      </c>
      <c r="DI108" s="193">
        <v>15891</v>
      </c>
      <c r="DJ108" s="193">
        <v>28938</v>
      </c>
      <c r="DK108" s="193">
        <v>51395</v>
      </c>
      <c r="DL108" s="193">
        <v>40065</v>
      </c>
      <c r="DM108" s="193">
        <v>104509</v>
      </c>
      <c r="DN108" s="193">
        <v>12456</v>
      </c>
      <c r="DO108" s="184">
        <v>18946</v>
      </c>
      <c r="DP108" s="575">
        <f>B108+E108+K108+P108+T108+Y108+AD108+AK108+AP108+AS108+AX108+BA108+BJ108+BP108+BT108+BY108+CH108+CK108+CQ108+CU108+CZ108+DG108</f>
        <v>3703913</v>
      </c>
      <c r="DQ108" s="197">
        <f>SUM(DR108:DT108)</f>
        <v>280999</v>
      </c>
      <c r="DR108" s="183">
        <v>98402</v>
      </c>
      <c r="DS108" s="193">
        <v>107157</v>
      </c>
      <c r="DT108" s="184">
        <v>75440</v>
      </c>
      <c r="DU108" s="197">
        <f>SUM(DV108:DV108)</f>
        <v>279716</v>
      </c>
      <c r="DV108" s="191">
        <v>279716</v>
      </c>
    </row>
    <row r="109" spans="1:126" ht="11.25">
      <c r="A109" s="245" t="s">
        <v>317</v>
      </c>
      <c r="B109" s="171">
        <v>4.3</v>
      </c>
      <c r="C109" s="231">
        <v>4.34266597997347</v>
      </c>
      <c r="D109" s="232">
        <v>4.534421594516017</v>
      </c>
      <c r="E109" s="171">
        <v>5.105977206228337</v>
      </c>
      <c r="F109" s="231">
        <v>5.2017429109141045</v>
      </c>
      <c r="G109" s="233">
        <v>5.3354083693117795</v>
      </c>
      <c r="H109" s="233">
        <v>4.2575010400629605</v>
      </c>
      <c r="I109" s="234">
        <v>6.187750028182918</v>
      </c>
      <c r="J109" s="235">
        <v>4.487121450438492</v>
      </c>
      <c r="K109" s="171">
        <v>4.773471453235697</v>
      </c>
      <c r="L109" s="231">
        <v>5.869388566384305</v>
      </c>
      <c r="M109" s="233">
        <v>3.694533089549923</v>
      </c>
      <c r="N109" s="233">
        <v>3.1595052112543356</v>
      </c>
      <c r="O109" s="235">
        <v>5.0029815524372605</v>
      </c>
      <c r="P109" s="171">
        <v>4.932857087488755</v>
      </c>
      <c r="Q109" s="231">
        <v>5.231947673180596</v>
      </c>
      <c r="R109" s="233">
        <v>4.149133514286174</v>
      </c>
      <c r="S109" s="235">
        <v>5.573120632068419</v>
      </c>
      <c r="T109" s="171">
        <v>4.847711358277063</v>
      </c>
      <c r="U109" s="231">
        <v>4.40808381344281</v>
      </c>
      <c r="V109" s="233">
        <v>5.6147214703273205</v>
      </c>
      <c r="W109" s="233">
        <v>4.645508500694798</v>
      </c>
      <c r="X109" s="235">
        <v>5.353385211739675</v>
      </c>
      <c r="Y109" s="171">
        <v>3.5672370127864603</v>
      </c>
      <c r="Z109" s="231">
        <v>3.5815120420566178</v>
      </c>
      <c r="AA109" s="233">
        <v>3.4828748767745306</v>
      </c>
      <c r="AB109" s="233">
        <v>3.810738340140841</v>
      </c>
      <c r="AC109" s="235">
        <v>3.3284524406092135</v>
      </c>
      <c r="AD109" s="171">
        <v>5.72093059893423</v>
      </c>
      <c r="AE109" s="231">
        <v>7.201555295486957</v>
      </c>
      <c r="AF109" s="233">
        <v>5.2827729322883705</v>
      </c>
      <c r="AG109" s="233">
        <v>5.410747268301946</v>
      </c>
      <c r="AH109" s="233">
        <v>4.928998085991018</v>
      </c>
      <c r="AI109" s="233">
        <v>5.5531975315050675</v>
      </c>
      <c r="AJ109" s="235">
        <v>6.204110477495778</v>
      </c>
      <c r="AK109" s="171">
        <v>6.863031977590467</v>
      </c>
      <c r="AL109" s="231">
        <v>9.210019812190325</v>
      </c>
      <c r="AM109" s="233">
        <v>7.316379227636494</v>
      </c>
      <c r="AN109" s="233">
        <v>5.77617775357309</v>
      </c>
      <c r="AO109" s="236">
        <v>5.853900801105569</v>
      </c>
      <c r="AP109" s="171">
        <v>4.327383628863561</v>
      </c>
      <c r="AQ109" s="231">
        <v>3.6427567790508277</v>
      </c>
      <c r="AR109" s="235">
        <v>4.925086204265967</v>
      </c>
      <c r="AS109" s="171">
        <v>5.14395229254186</v>
      </c>
      <c r="AT109" s="231">
        <v>5.489652651936225</v>
      </c>
      <c r="AU109" s="233">
        <v>3.993613274610093</v>
      </c>
      <c r="AV109" s="233">
        <v>4.564025867687114</v>
      </c>
      <c r="AW109" s="235">
        <v>6.959858862890359</v>
      </c>
      <c r="AX109" s="171">
        <v>6.159686257361884</v>
      </c>
      <c r="AY109" s="231">
        <v>4.899136438574934</v>
      </c>
      <c r="AZ109" s="235">
        <v>6.746403319975361</v>
      </c>
      <c r="BA109" s="171">
        <v>5.999209010561559</v>
      </c>
      <c r="BB109" s="231">
        <v>6.926310991237387</v>
      </c>
      <c r="BC109" s="233">
        <v>4.215191671077743</v>
      </c>
      <c r="BD109" s="233">
        <v>3.560608209696179</v>
      </c>
      <c r="BE109" s="233">
        <v>4.334403118460763</v>
      </c>
      <c r="BF109" s="233">
        <v>4.2125865703101475</v>
      </c>
      <c r="BG109" s="233">
        <v>11.453315875294836</v>
      </c>
      <c r="BH109" s="233">
        <v>6.090687955901449</v>
      </c>
      <c r="BI109" s="235">
        <v>6.110728292249327</v>
      </c>
      <c r="BJ109" s="171">
        <v>9.168569396436862</v>
      </c>
      <c r="BK109" s="231">
        <v>9.052642313270486</v>
      </c>
      <c r="BL109" s="233">
        <v>9.67844104039068</v>
      </c>
      <c r="BM109" s="233">
        <v>8.72710945954857</v>
      </c>
      <c r="BN109" s="233">
        <v>4.434339901286386</v>
      </c>
      <c r="BO109" s="235">
        <v>10.29979561938991</v>
      </c>
      <c r="BP109" s="171">
        <v>5.667426826232905</v>
      </c>
      <c r="BQ109" s="231">
        <v>3.736763661297541</v>
      </c>
      <c r="BR109" s="233">
        <v>6.302201974183751</v>
      </c>
      <c r="BS109" s="235">
        <v>6.7092473278462625</v>
      </c>
      <c r="BT109" s="171">
        <v>5.5256295392917005</v>
      </c>
      <c r="BU109" s="231">
        <v>6.299515295617687</v>
      </c>
      <c r="BV109" s="233">
        <v>5.925750500677008</v>
      </c>
      <c r="BW109" s="233">
        <v>4.757560745164965</v>
      </c>
      <c r="BX109" s="235">
        <v>5.942229422689374</v>
      </c>
      <c r="BY109" s="171">
        <v>5.6973630265441955</v>
      </c>
      <c r="BZ109" s="237">
        <v>7.816283043389342</v>
      </c>
      <c r="CA109" s="238">
        <v>3.620578150799013</v>
      </c>
      <c r="CB109" s="238">
        <v>5.847561375776692</v>
      </c>
      <c r="CC109" s="238">
        <v>4.744085306684823</v>
      </c>
      <c r="CD109" s="238">
        <v>4.623083781529523</v>
      </c>
      <c r="CE109" s="238">
        <v>5.372634370379417</v>
      </c>
      <c r="CF109" s="238">
        <v>6.110531080023819</v>
      </c>
      <c r="CG109" s="232">
        <v>7.170983329710569</v>
      </c>
      <c r="CH109" s="171">
        <v>9.855555202238616</v>
      </c>
      <c r="CI109" s="231">
        <v>9.858052961214767</v>
      </c>
      <c r="CJ109" s="235">
        <v>9.851173166008635</v>
      </c>
      <c r="CK109" s="171">
        <v>4.3055279586142925</v>
      </c>
      <c r="CL109" s="231">
        <v>4.298879918206733</v>
      </c>
      <c r="CM109" s="233">
        <v>4.740182289025297</v>
      </c>
      <c r="CN109" s="233">
        <v>3.731255088373559</v>
      </c>
      <c r="CO109" s="233">
        <v>5.511899276454253</v>
      </c>
      <c r="CP109" s="235">
        <v>2.9720019524217234</v>
      </c>
      <c r="CQ109" s="171">
        <v>6.597778073262228</v>
      </c>
      <c r="CR109" s="231">
        <v>7.676253395648</v>
      </c>
      <c r="CS109" s="233">
        <v>5.060949172476689</v>
      </c>
      <c r="CT109" s="235">
        <v>7.744784646449025</v>
      </c>
      <c r="CU109" s="171">
        <v>5.725250790889363</v>
      </c>
      <c r="CV109" s="231">
        <v>6.717029267946992</v>
      </c>
      <c r="CW109" s="233">
        <v>5.658318089233124</v>
      </c>
      <c r="CX109" s="233">
        <v>4.387646722405295</v>
      </c>
      <c r="CY109" s="235">
        <v>6.152851561402029</v>
      </c>
      <c r="CZ109" s="171">
        <v>7.3718648651396395</v>
      </c>
      <c r="DA109" s="231">
        <v>4.932988301931716</v>
      </c>
      <c r="DB109" s="233">
        <v>3.162029073244199</v>
      </c>
      <c r="DC109" s="233">
        <v>4.550112183247302</v>
      </c>
      <c r="DD109" s="233">
        <v>9.945348454756232</v>
      </c>
      <c r="DE109" s="233">
        <v>6.068053659787131</v>
      </c>
      <c r="DF109" s="235">
        <v>7.854601102568358</v>
      </c>
      <c r="DG109" s="171">
        <v>4.698768524763322</v>
      </c>
      <c r="DH109" s="231">
        <v>2.972966998961119</v>
      </c>
      <c r="DI109" s="233">
        <v>5.06578087493186</v>
      </c>
      <c r="DJ109" s="233">
        <v>6.002476659455176</v>
      </c>
      <c r="DK109" s="233">
        <v>4.288559696467268</v>
      </c>
      <c r="DL109" s="233">
        <v>5.392618714331862</v>
      </c>
      <c r="DM109" s="233">
        <v>6.1386763216694815</v>
      </c>
      <c r="DN109" s="233">
        <v>3.022244652354517</v>
      </c>
      <c r="DO109" s="235">
        <v>2.612499069229984</v>
      </c>
      <c r="DP109" s="601">
        <v>5.928738918007904</v>
      </c>
      <c r="DQ109" s="171">
        <v>27.341421622762933</v>
      </c>
      <c r="DR109" s="231">
        <v>24.401808276111762</v>
      </c>
      <c r="DS109" s="233">
        <v>26.874374581486858</v>
      </c>
      <c r="DT109" s="235">
        <v>33.417349203325784</v>
      </c>
      <c r="DU109" s="171">
        <v>34.06318804434659</v>
      </c>
      <c r="DV109" s="239">
        <v>34.06318804434659</v>
      </c>
    </row>
    <row r="110" spans="1:126" s="6" customFormat="1" ht="11.25">
      <c r="A110" s="10" t="s">
        <v>130</v>
      </c>
      <c r="B110" s="104"/>
      <c r="C110" s="105"/>
      <c r="D110" s="408"/>
      <c r="E110" s="104"/>
      <c r="F110" s="105"/>
      <c r="G110" s="105"/>
      <c r="H110" s="105"/>
      <c r="I110" s="129"/>
      <c r="J110" s="105"/>
      <c r="K110" s="106"/>
      <c r="L110" s="107"/>
      <c r="M110" s="107"/>
      <c r="N110" s="107"/>
      <c r="O110" s="107"/>
      <c r="P110" s="106"/>
      <c r="Q110" s="107"/>
      <c r="R110" s="107"/>
      <c r="S110" s="107"/>
      <c r="T110" s="106"/>
      <c r="U110" s="107"/>
      <c r="V110" s="107"/>
      <c r="W110" s="107"/>
      <c r="X110" s="107"/>
      <c r="Y110" s="106"/>
      <c r="Z110" s="107"/>
      <c r="AA110" s="107"/>
      <c r="AB110" s="107"/>
      <c r="AC110" s="107"/>
      <c r="AD110" s="106"/>
      <c r="AE110" s="107"/>
      <c r="AF110" s="107"/>
      <c r="AG110" s="107"/>
      <c r="AH110" s="107"/>
      <c r="AI110" s="107"/>
      <c r="AJ110" s="107"/>
      <c r="AK110" s="106"/>
      <c r="AL110" s="107"/>
      <c r="AM110" s="107"/>
      <c r="AN110" s="107"/>
      <c r="AO110" s="107"/>
      <c r="AP110" s="106"/>
      <c r="AQ110" s="107"/>
      <c r="AR110" s="107"/>
      <c r="AS110" s="106"/>
      <c r="AT110" s="107"/>
      <c r="AU110" s="107"/>
      <c r="AV110" s="107"/>
      <c r="AW110" s="107"/>
      <c r="AX110" s="106"/>
      <c r="AY110" s="107"/>
      <c r="AZ110" s="107"/>
      <c r="BA110" s="106"/>
      <c r="BB110" s="107"/>
      <c r="BC110" s="107"/>
      <c r="BD110" s="107"/>
      <c r="BE110" s="107"/>
      <c r="BF110" s="107"/>
      <c r="BG110" s="107"/>
      <c r="BH110" s="107"/>
      <c r="BI110" s="107"/>
      <c r="BJ110" s="106"/>
      <c r="BK110" s="107"/>
      <c r="BL110" s="107"/>
      <c r="BM110" s="107"/>
      <c r="BN110" s="107"/>
      <c r="BO110" s="107"/>
      <c r="BP110" s="106"/>
      <c r="BQ110" s="107"/>
      <c r="BR110" s="107"/>
      <c r="BS110" s="107"/>
      <c r="BT110" s="106"/>
      <c r="BU110" s="107"/>
      <c r="BV110" s="107"/>
      <c r="BW110" s="107"/>
      <c r="BX110" s="107"/>
      <c r="BY110" s="106"/>
      <c r="BZ110" s="107"/>
      <c r="CA110" s="107"/>
      <c r="CB110" s="107"/>
      <c r="CC110" s="107"/>
      <c r="CD110" s="107"/>
      <c r="CE110" s="106"/>
      <c r="CF110" s="107"/>
      <c r="CG110" s="107"/>
      <c r="CH110" s="106"/>
      <c r="CI110" s="107"/>
      <c r="CJ110" s="107"/>
      <c r="CK110" s="106"/>
      <c r="CL110" s="107"/>
      <c r="CM110" s="107"/>
      <c r="CN110" s="107"/>
      <c r="CO110" s="107"/>
      <c r="CP110" s="107"/>
      <c r="CQ110" s="106"/>
      <c r="CR110" s="107"/>
      <c r="CS110" s="107"/>
      <c r="CT110" s="107"/>
      <c r="CU110" s="106"/>
      <c r="CV110" s="107"/>
      <c r="CW110" s="107"/>
      <c r="CX110" s="107"/>
      <c r="CY110" s="107"/>
      <c r="CZ110" s="106"/>
      <c r="DA110" s="107"/>
      <c r="DB110" s="107"/>
      <c r="DC110" s="107"/>
      <c r="DD110" s="107"/>
      <c r="DE110" s="107"/>
      <c r="DF110" s="107"/>
      <c r="DG110" s="106"/>
      <c r="DH110" s="107"/>
      <c r="DI110" s="107"/>
      <c r="DJ110" s="107"/>
      <c r="DK110" s="107"/>
      <c r="DL110" s="107"/>
      <c r="DM110" s="107"/>
      <c r="DN110" s="107"/>
      <c r="DO110" s="107"/>
      <c r="DP110" s="106"/>
      <c r="DQ110" s="106"/>
      <c r="DR110" s="107"/>
      <c r="DS110" s="107"/>
      <c r="DT110" s="107"/>
      <c r="DU110" s="106"/>
      <c r="DV110" s="107"/>
    </row>
    <row r="111" spans="1:126" s="6" customFormat="1" ht="11.25">
      <c r="A111" s="10" t="s">
        <v>315</v>
      </c>
      <c r="B111" s="104"/>
      <c r="C111" s="105"/>
      <c r="D111" s="408"/>
      <c r="E111" s="104"/>
      <c r="F111" s="105"/>
      <c r="G111" s="105"/>
      <c r="H111" s="105"/>
      <c r="I111" s="129"/>
      <c r="J111" s="105"/>
      <c r="K111" s="106"/>
      <c r="L111" s="107"/>
      <c r="M111" s="107"/>
      <c r="N111" s="107"/>
      <c r="O111" s="107"/>
      <c r="P111" s="106"/>
      <c r="Q111" s="107"/>
      <c r="R111" s="107"/>
      <c r="S111" s="107"/>
      <c r="T111" s="106"/>
      <c r="U111" s="107"/>
      <c r="V111" s="107"/>
      <c r="W111" s="107"/>
      <c r="X111" s="107"/>
      <c r="Y111" s="106"/>
      <c r="Z111" s="107"/>
      <c r="AA111" s="107"/>
      <c r="AB111" s="107"/>
      <c r="AC111" s="107"/>
      <c r="AD111" s="106"/>
      <c r="AE111" s="107"/>
      <c r="AF111" s="107"/>
      <c r="AG111" s="107"/>
      <c r="AH111" s="107"/>
      <c r="AI111" s="107"/>
      <c r="AJ111" s="107"/>
      <c r="AK111" s="106"/>
      <c r="AL111" s="107"/>
      <c r="AM111" s="107"/>
      <c r="AN111" s="107"/>
      <c r="AO111" s="107"/>
      <c r="AP111" s="106"/>
      <c r="AQ111" s="107"/>
      <c r="AR111" s="107"/>
      <c r="AS111" s="106"/>
      <c r="AT111" s="107"/>
      <c r="AU111" s="107"/>
      <c r="AV111" s="107"/>
      <c r="AW111" s="107"/>
      <c r="AX111" s="106"/>
      <c r="AY111" s="107"/>
      <c r="AZ111" s="107"/>
      <c r="BA111" s="106"/>
      <c r="BB111" s="107"/>
      <c r="BC111" s="107"/>
      <c r="BD111" s="107"/>
      <c r="BE111" s="107"/>
      <c r="BF111" s="107"/>
      <c r="BG111" s="107"/>
      <c r="BH111" s="107"/>
      <c r="BI111" s="107"/>
      <c r="BJ111" s="106"/>
      <c r="BK111" s="107"/>
      <c r="BL111" s="107"/>
      <c r="BM111" s="107"/>
      <c r="BN111" s="107"/>
      <c r="BO111" s="107"/>
      <c r="BP111" s="106"/>
      <c r="BQ111" s="107"/>
      <c r="BR111" s="107"/>
      <c r="BS111" s="107"/>
      <c r="BT111" s="106"/>
      <c r="BU111" s="107"/>
      <c r="BV111" s="107"/>
      <c r="BW111" s="107"/>
      <c r="BX111" s="107"/>
      <c r="BY111" s="106"/>
      <c r="BZ111" s="107"/>
      <c r="CA111" s="107"/>
      <c r="CB111" s="107"/>
      <c r="CC111" s="107"/>
      <c r="CD111" s="107"/>
      <c r="CE111" s="106"/>
      <c r="CF111" s="107"/>
      <c r="CG111" s="107"/>
      <c r="CH111" s="106"/>
      <c r="CI111" s="107"/>
      <c r="CJ111" s="107"/>
      <c r="CK111" s="106"/>
      <c r="CL111" s="107"/>
      <c r="CM111" s="107"/>
      <c r="CN111" s="107"/>
      <c r="CO111" s="107"/>
      <c r="CP111" s="107"/>
      <c r="CQ111" s="106"/>
      <c r="CR111" s="107"/>
      <c r="CS111" s="107"/>
      <c r="CT111" s="107"/>
      <c r="CU111" s="106"/>
      <c r="CV111" s="107"/>
      <c r="CW111" s="107"/>
      <c r="CX111" s="107"/>
      <c r="CY111" s="107"/>
      <c r="CZ111" s="106"/>
      <c r="DA111" s="107"/>
      <c r="DB111" s="107"/>
      <c r="DC111" s="107"/>
      <c r="DD111" s="107"/>
      <c r="DE111" s="107"/>
      <c r="DF111" s="107"/>
      <c r="DG111" s="106"/>
      <c r="DH111" s="107"/>
      <c r="DI111" s="107"/>
      <c r="DJ111" s="107"/>
      <c r="DK111" s="107"/>
      <c r="DL111" s="107"/>
      <c r="DM111" s="107"/>
      <c r="DN111" s="107"/>
      <c r="DO111" s="107"/>
      <c r="DP111" s="106"/>
      <c r="DQ111" s="106"/>
      <c r="DR111" s="107"/>
      <c r="DS111" s="107"/>
      <c r="DT111" s="107"/>
      <c r="DU111" s="106"/>
      <c r="DV111" s="107"/>
    </row>
    <row r="112" spans="1:137" s="403" customFormat="1" ht="17.25" customHeight="1">
      <c r="A112" s="437" t="s">
        <v>322</v>
      </c>
      <c r="B112" s="409"/>
      <c r="C112" s="410"/>
      <c r="D112" s="410"/>
      <c r="E112" s="410"/>
      <c r="F112" s="410"/>
      <c r="G112" s="410"/>
      <c r="H112" s="410"/>
      <c r="I112" s="410"/>
      <c r="J112" s="410"/>
      <c r="K112" s="410"/>
      <c r="L112" s="410"/>
      <c r="M112" s="410"/>
      <c r="N112" s="410"/>
      <c r="O112" s="410"/>
      <c r="P112" s="410"/>
      <c r="Q112" s="410"/>
      <c r="R112" s="410"/>
      <c r="S112" s="410"/>
      <c r="T112" s="410"/>
      <c r="U112" s="410"/>
      <c r="V112" s="410"/>
      <c r="W112" s="410"/>
      <c r="X112" s="410"/>
      <c r="Y112" s="410"/>
      <c r="Z112" s="410"/>
      <c r="AA112" s="410"/>
      <c r="AB112" s="410"/>
      <c r="AC112" s="410"/>
      <c r="AD112" s="410"/>
      <c r="AE112" s="410"/>
      <c r="AF112" s="410"/>
      <c r="AG112" s="410"/>
      <c r="AH112" s="410"/>
      <c r="AI112" s="410"/>
      <c r="AJ112" s="410"/>
      <c r="AK112" s="410"/>
      <c r="AL112" s="410"/>
      <c r="AM112" s="410"/>
      <c r="AN112" s="410"/>
      <c r="AO112" s="410"/>
      <c r="AP112" s="410"/>
      <c r="AQ112" s="410"/>
      <c r="AR112" s="410"/>
      <c r="AS112" s="410"/>
      <c r="AT112" s="410"/>
      <c r="AU112" s="410"/>
      <c r="AV112" s="410"/>
      <c r="AW112" s="410"/>
      <c r="AX112" s="410"/>
      <c r="AY112" s="410"/>
      <c r="AZ112" s="410"/>
      <c r="BA112" s="410"/>
      <c r="BB112" s="410"/>
      <c r="BC112" s="410"/>
      <c r="BD112" s="410"/>
      <c r="BE112" s="410"/>
      <c r="BF112" s="410"/>
      <c r="BG112" s="410"/>
      <c r="BH112" s="410"/>
      <c r="BI112" s="410"/>
      <c r="BJ112" s="410"/>
      <c r="BK112" s="410"/>
      <c r="BL112" s="410"/>
      <c r="BM112" s="410"/>
      <c r="BN112" s="410"/>
      <c r="BO112" s="410"/>
      <c r="BP112" s="410"/>
      <c r="BQ112" s="410"/>
      <c r="BR112" s="410"/>
      <c r="BS112" s="410"/>
      <c r="BT112" s="410"/>
      <c r="BU112" s="410"/>
      <c r="BV112" s="410"/>
      <c r="BW112" s="410"/>
      <c r="BX112" s="410"/>
      <c r="BY112" s="410"/>
      <c r="BZ112" s="410"/>
      <c r="CA112" s="410"/>
      <c r="CB112" s="410"/>
      <c r="CC112" s="410"/>
      <c r="CD112" s="410"/>
      <c r="CE112" s="410"/>
      <c r="CF112" s="410"/>
      <c r="CG112" s="410"/>
      <c r="CH112" s="410"/>
      <c r="CI112" s="410"/>
      <c r="CJ112" s="410"/>
      <c r="CK112" s="410"/>
      <c r="CL112" s="410"/>
      <c r="CM112" s="410"/>
      <c r="CN112" s="410"/>
      <c r="CO112" s="410"/>
      <c r="CP112" s="410"/>
      <c r="CQ112" s="410"/>
      <c r="CR112" s="410"/>
      <c r="CS112" s="410"/>
      <c r="CT112" s="410"/>
      <c r="CU112" s="410"/>
      <c r="CV112" s="410"/>
      <c r="CW112" s="410"/>
      <c r="CX112" s="410"/>
      <c r="CY112" s="410"/>
      <c r="CZ112" s="410"/>
      <c r="DA112" s="410"/>
      <c r="DB112" s="410"/>
      <c r="DC112" s="410"/>
      <c r="DD112" s="410"/>
      <c r="DE112" s="410"/>
      <c r="DF112" s="410"/>
      <c r="DG112" s="410"/>
      <c r="DH112" s="410"/>
      <c r="DI112" s="410"/>
      <c r="DJ112" s="410"/>
      <c r="DK112" s="410"/>
      <c r="DL112" s="410"/>
      <c r="DM112" s="410"/>
      <c r="DN112" s="410"/>
      <c r="DO112" s="410"/>
      <c r="DP112" s="410"/>
      <c r="DQ112" s="410"/>
      <c r="DR112" s="410"/>
      <c r="DS112" s="410"/>
      <c r="DT112" s="410"/>
      <c r="DU112" s="410"/>
      <c r="DV112" s="410"/>
      <c r="DW112" s="438"/>
      <c r="DX112" s="411"/>
      <c r="DY112" s="411"/>
      <c r="DZ112" s="411"/>
      <c r="EA112" s="411"/>
      <c r="EB112" s="411"/>
      <c r="EC112" s="411"/>
      <c r="ED112" s="411"/>
      <c r="EE112" s="411"/>
      <c r="EF112" s="411"/>
      <c r="EG112" s="411"/>
    </row>
    <row r="113" spans="1:137" s="403" customFormat="1" ht="17.25" customHeight="1">
      <c r="A113" s="437"/>
      <c r="B113" s="409"/>
      <c r="C113" s="410"/>
      <c r="D113" s="410"/>
      <c r="E113" s="410"/>
      <c r="F113" s="410"/>
      <c r="G113" s="410"/>
      <c r="H113" s="410"/>
      <c r="I113" s="410"/>
      <c r="J113" s="410"/>
      <c r="K113" s="410"/>
      <c r="L113" s="410"/>
      <c r="M113" s="410"/>
      <c r="N113" s="410"/>
      <c r="O113" s="410"/>
      <c r="P113" s="410"/>
      <c r="Q113" s="410"/>
      <c r="R113" s="410"/>
      <c r="S113" s="410"/>
      <c r="T113" s="410"/>
      <c r="U113" s="410"/>
      <c r="V113" s="410"/>
      <c r="W113" s="410"/>
      <c r="X113" s="410"/>
      <c r="Y113" s="410"/>
      <c r="Z113" s="410"/>
      <c r="AA113" s="410"/>
      <c r="AB113" s="410"/>
      <c r="AC113" s="410"/>
      <c r="AD113" s="410"/>
      <c r="AE113" s="410"/>
      <c r="AF113" s="410"/>
      <c r="AG113" s="410"/>
      <c r="AH113" s="410"/>
      <c r="AI113" s="410"/>
      <c r="AJ113" s="410"/>
      <c r="AK113" s="410"/>
      <c r="AL113" s="410"/>
      <c r="AM113" s="410"/>
      <c r="AN113" s="410"/>
      <c r="AO113" s="410"/>
      <c r="AP113" s="410"/>
      <c r="AQ113" s="410"/>
      <c r="AR113" s="410"/>
      <c r="AS113" s="410"/>
      <c r="AT113" s="410"/>
      <c r="AU113" s="410"/>
      <c r="AV113" s="410"/>
      <c r="AW113" s="410"/>
      <c r="AX113" s="410"/>
      <c r="AY113" s="410"/>
      <c r="AZ113" s="410"/>
      <c r="BA113" s="410"/>
      <c r="BB113" s="410"/>
      <c r="BC113" s="410"/>
      <c r="BD113" s="410"/>
      <c r="BE113" s="410"/>
      <c r="BF113" s="410"/>
      <c r="BG113" s="410"/>
      <c r="BH113" s="410"/>
      <c r="BI113" s="410"/>
      <c r="BJ113" s="410"/>
      <c r="BK113" s="410"/>
      <c r="BL113" s="410"/>
      <c r="BM113" s="410"/>
      <c r="BN113" s="410"/>
      <c r="BO113" s="410"/>
      <c r="BP113" s="410"/>
      <c r="BQ113" s="410"/>
      <c r="BR113" s="410"/>
      <c r="BS113" s="410"/>
      <c r="BT113" s="410"/>
      <c r="BU113" s="410"/>
      <c r="BV113" s="410"/>
      <c r="BW113" s="410"/>
      <c r="BX113" s="410"/>
      <c r="BY113" s="410"/>
      <c r="BZ113" s="410"/>
      <c r="CA113" s="410"/>
      <c r="CB113" s="410"/>
      <c r="CC113" s="410"/>
      <c r="CD113" s="410"/>
      <c r="CE113" s="410"/>
      <c r="CF113" s="410"/>
      <c r="CG113" s="410"/>
      <c r="CH113" s="410"/>
      <c r="CI113" s="410"/>
      <c r="CJ113" s="410"/>
      <c r="CK113" s="410"/>
      <c r="CL113" s="410"/>
      <c r="CM113" s="410"/>
      <c r="CN113" s="410"/>
      <c r="CO113" s="410"/>
      <c r="CP113" s="410"/>
      <c r="CQ113" s="410"/>
      <c r="CR113" s="410"/>
      <c r="CS113" s="410"/>
      <c r="CT113" s="410"/>
      <c r="CU113" s="410"/>
      <c r="CV113" s="410"/>
      <c r="CW113" s="410"/>
      <c r="CX113" s="410"/>
      <c r="CY113" s="410"/>
      <c r="CZ113" s="410"/>
      <c r="DA113" s="410"/>
      <c r="DB113" s="410"/>
      <c r="DC113" s="410"/>
      <c r="DD113" s="410"/>
      <c r="DE113" s="410"/>
      <c r="DF113" s="410"/>
      <c r="DG113" s="410"/>
      <c r="DH113" s="410"/>
      <c r="DI113" s="410"/>
      <c r="DJ113" s="410"/>
      <c r="DK113" s="410"/>
      <c r="DL113" s="410"/>
      <c r="DM113" s="410"/>
      <c r="DN113" s="410"/>
      <c r="DO113" s="410"/>
      <c r="DP113" s="410"/>
      <c r="DQ113" s="410"/>
      <c r="DR113" s="410"/>
      <c r="DS113" s="410"/>
      <c r="DT113" s="410"/>
      <c r="DU113" s="410"/>
      <c r="DV113" s="410"/>
      <c r="DW113" s="438"/>
      <c r="DX113" s="411"/>
      <c r="DY113" s="411"/>
      <c r="DZ113" s="411"/>
      <c r="EA113" s="411"/>
      <c r="EB113" s="411"/>
      <c r="EC113" s="411"/>
      <c r="ED113" s="411"/>
      <c r="EE113" s="411"/>
      <c r="EF113" s="411"/>
      <c r="EG113" s="411"/>
    </row>
    <row r="114" ht="19.5" customHeight="1">
      <c r="A114" s="37" t="s">
        <v>75</v>
      </c>
    </row>
    <row r="115" spans="1:10" ht="12.75" customHeight="1">
      <c r="A115" s="7" t="s">
        <v>371</v>
      </c>
      <c r="B115" s="9"/>
      <c r="C115" s="23"/>
      <c r="D115" s="23"/>
      <c r="E115" s="64"/>
      <c r="F115" s="23"/>
      <c r="G115" s="23"/>
      <c r="H115" s="23"/>
      <c r="I115" s="28"/>
      <c r="J115" s="23"/>
    </row>
    <row r="116" spans="1:126" s="15" customFormat="1" ht="23.25" customHeight="1">
      <c r="A116" s="572"/>
      <c r="B116" s="571" t="s">
        <v>147</v>
      </c>
      <c r="C116" s="617" t="s">
        <v>148</v>
      </c>
      <c r="D116" s="618" t="s">
        <v>149</v>
      </c>
      <c r="E116" s="571" t="s">
        <v>150</v>
      </c>
      <c r="F116" s="617" t="s">
        <v>151</v>
      </c>
      <c r="G116" s="619" t="s">
        <v>152</v>
      </c>
      <c r="H116" s="619" t="s">
        <v>153</v>
      </c>
      <c r="I116" s="619" t="s">
        <v>154</v>
      </c>
      <c r="J116" s="618" t="s">
        <v>155</v>
      </c>
      <c r="K116" s="571" t="s">
        <v>156</v>
      </c>
      <c r="L116" s="617" t="s">
        <v>157</v>
      </c>
      <c r="M116" s="619" t="s">
        <v>158</v>
      </c>
      <c r="N116" s="619" t="s">
        <v>159</v>
      </c>
      <c r="O116" s="618" t="s">
        <v>160</v>
      </c>
      <c r="P116" s="571" t="s">
        <v>161</v>
      </c>
      <c r="Q116" s="617" t="s">
        <v>162</v>
      </c>
      <c r="R116" s="619" t="s">
        <v>163</v>
      </c>
      <c r="S116" s="618" t="s">
        <v>164</v>
      </c>
      <c r="T116" s="571" t="s">
        <v>165</v>
      </c>
      <c r="U116" s="617" t="s">
        <v>166</v>
      </c>
      <c r="V116" s="619" t="s">
        <v>167</v>
      </c>
      <c r="W116" s="619" t="s">
        <v>168</v>
      </c>
      <c r="X116" s="618" t="s">
        <v>169</v>
      </c>
      <c r="Y116" s="571" t="s">
        <v>170</v>
      </c>
      <c r="Z116" s="617" t="s">
        <v>171</v>
      </c>
      <c r="AA116" s="619" t="s">
        <v>172</v>
      </c>
      <c r="AB116" s="619" t="s">
        <v>173</v>
      </c>
      <c r="AC116" s="618" t="s">
        <v>174</v>
      </c>
      <c r="AD116" s="571" t="s">
        <v>175</v>
      </c>
      <c r="AE116" s="617" t="s">
        <v>176</v>
      </c>
      <c r="AF116" s="619" t="s">
        <v>177</v>
      </c>
      <c r="AG116" s="619" t="s">
        <v>178</v>
      </c>
      <c r="AH116" s="619" t="s">
        <v>179</v>
      </c>
      <c r="AI116" s="619" t="s">
        <v>180</v>
      </c>
      <c r="AJ116" s="618" t="s">
        <v>181</v>
      </c>
      <c r="AK116" s="571" t="s">
        <v>182</v>
      </c>
      <c r="AL116" s="617" t="s">
        <v>183</v>
      </c>
      <c r="AM116" s="619" t="s">
        <v>184</v>
      </c>
      <c r="AN116" s="619" t="s">
        <v>185</v>
      </c>
      <c r="AO116" s="618" t="s">
        <v>186</v>
      </c>
      <c r="AP116" s="571" t="s">
        <v>187</v>
      </c>
      <c r="AQ116" s="617" t="s">
        <v>188</v>
      </c>
      <c r="AR116" s="618" t="s">
        <v>189</v>
      </c>
      <c r="AS116" s="571" t="s">
        <v>190</v>
      </c>
      <c r="AT116" s="617" t="s">
        <v>191</v>
      </c>
      <c r="AU116" s="619" t="s">
        <v>192</v>
      </c>
      <c r="AV116" s="619" t="s">
        <v>193</v>
      </c>
      <c r="AW116" s="618" t="s">
        <v>194</v>
      </c>
      <c r="AX116" s="571" t="s">
        <v>195</v>
      </c>
      <c r="AY116" s="617" t="s">
        <v>196</v>
      </c>
      <c r="AZ116" s="618" t="s">
        <v>197</v>
      </c>
      <c r="BA116" s="571" t="s">
        <v>198</v>
      </c>
      <c r="BB116" s="617" t="s">
        <v>199</v>
      </c>
      <c r="BC116" s="619" t="s">
        <v>200</v>
      </c>
      <c r="BD116" s="619" t="s">
        <v>201</v>
      </c>
      <c r="BE116" s="619" t="s">
        <v>202</v>
      </c>
      <c r="BF116" s="619" t="s">
        <v>203</v>
      </c>
      <c r="BG116" s="619" t="s">
        <v>204</v>
      </c>
      <c r="BH116" s="619" t="s">
        <v>205</v>
      </c>
      <c r="BI116" s="618" t="s">
        <v>206</v>
      </c>
      <c r="BJ116" s="571" t="s">
        <v>207</v>
      </c>
      <c r="BK116" s="617" t="s">
        <v>208</v>
      </c>
      <c r="BL116" s="619" t="s">
        <v>209</v>
      </c>
      <c r="BM116" s="619" t="s">
        <v>210</v>
      </c>
      <c r="BN116" s="619" t="s">
        <v>211</v>
      </c>
      <c r="BO116" s="618" t="s">
        <v>212</v>
      </c>
      <c r="BP116" s="571" t="s">
        <v>213</v>
      </c>
      <c r="BQ116" s="617" t="s">
        <v>214</v>
      </c>
      <c r="BR116" s="619" t="s">
        <v>215</v>
      </c>
      <c r="BS116" s="618" t="s">
        <v>216</v>
      </c>
      <c r="BT116" s="571" t="s">
        <v>217</v>
      </c>
      <c r="BU116" s="617" t="s">
        <v>218</v>
      </c>
      <c r="BV116" s="619" t="s">
        <v>219</v>
      </c>
      <c r="BW116" s="619" t="s">
        <v>220</v>
      </c>
      <c r="BX116" s="618" t="s">
        <v>221</v>
      </c>
      <c r="BY116" s="571" t="s">
        <v>222</v>
      </c>
      <c r="BZ116" s="617" t="s">
        <v>223</v>
      </c>
      <c r="CA116" s="619" t="s">
        <v>224</v>
      </c>
      <c r="CB116" s="619" t="s">
        <v>225</v>
      </c>
      <c r="CC116" s="619" t="s">
        <v>226</v>
      </c>
      <c r="CD116" s="619" t="s">
        <v>227</v>
      </c>
      <c r="CE116" s="619" t="s">
        <v>228</v>
      </c>
      <c r="CF116" s="619" t="s">
        <v>229</v>
      </c>
      <c r="CG116" s="618" t="s">
        <v>230</v>
      </c>
      <c r="CH116" s="571" t="s">
        <v>231</v>
      </c>
      <c r="CI116" s="617" t="s">
        <v>232</v>
      </c>
      <c r="CJ116" s="618" t="s">
        <v>233</v>
      </c>
      <c r="CK116" s="571" t="s">
        <v>234</v>
      </c>
      <c r="CL116" s="617" t="s">
        <v>235</v>
      </c>
      <c r="CM116" s="619" t="s">
        <v>236</v>
      </c>
      <c r="CN116" s="619" t="s">
        <v>237</v>
      </c>
      <c r="CO116" s="619" t="s">
        <v>238</v>
      </c>
      <c r="CP116" s="618" t="s">
        <v>239</v>
      </c>
      <c r="CQ116" s="571" t="s">
        <v>240</v>
      </c>
      <c r="CR116" s="617" t="s">
        <v>241</v>
      </c>
      <c r="CS116" s="619" t="s">
        <v>242</v>
      </c>
      <c r="CT116" s="618" t="s">
        <v>243</v>
      </c>
      <c r="CU116" s="571" t="s">
        <v>244</v>
      </c>
      <c r="CV116" s="617" t="s">
        <v>245</v>
      </c>
      <c r="CW116" s="619" t="s">
        <v>246</v>
      </c>
      <c r="CX116" s="619" t="s">
        <v>247</v>
      </c>
      <c r="CY116" s="618" t="s">
        <v>248</v>
      </c>
      <c r="CZ116" s="571" t="s">
        <v>249</v>
      </c>
      <c r="DA116" s="617" t="s">
        <v>250</v>
      </c>
      <c r="DB116" s="619" t="s">
        <v>251</v>
      </c>
      <c r="DC116" s="619" t="s">
        <v>252</v>
      </c>
      <c r="DD116" s="619" t="s">
        <v>253</v>
      </c>
      <c r="DE116" s="619" t="s">
        <v>254</v>
      </c>
      <c r="DF116" s="618" t="s">
        <v>255</v>
      </c>
      <c r="DG116" s="571" t="s">
        <v>47</v>
      </c>
      <c r="DH116" s="617" t="s">
        <v>48</v>
      </c>
      <c r="DI116" s="619" t="s">
        <v>49</v>
      </c>
      <c r="DJ116" s="619" t="s">
        <v>50</v>
      </c>
      <c r="DK116" s="619" t="s">
        <v>51</v>
      </c>
      <c r="DL116" s="619" t="s">
        <v>52</v>
      </c>
      <c r="DM116" s="619" t="s">
        <v>53</v>
      </c>
      <c r="DN116" s="619" t="s">
        <v>54</v>
      </c>
      <c r="DO116" s="618" t="s">
        <v>55</v>
      </c>
      <c r="DP116" s="574" t="s">
        <v>361</v>
      </c>
      <c r="DQ116" s="571" t="s">
        <v>256</v>
      </c>
      <c r="DR116" s="617" t="s">
        <v>257</v>
      </c>
      <c r="DS116" s="619" t="s">
        <v>258</v>
      </c>
      <c r="DT116" s="618" t="s">
        <v>259</v>
      </c>
      <c r="DU116" s="571" t="s">
        <v>260</v>
      </c>
      <c r="DV116" s="573" t="s">
        <v>261</v>
      </c>
    </row>
    <row r="117" spans="1:126" s="15" customFormat="1" ht="11.25">
      <c r="A117" s="202" t="s">
        <v>321</v>
      </c>
      <c r="B117" s="208">
        <f>SUM(C117:D117)</f>
        <v>20660</v>
      </c>
      <c r="C117" s="176">
        <v>11455</v>
      </c>
      <c r="D117" s="177">
        <v>9205</v>
      </c>
      <c r="E117" s="208">
        <f>SUM(F117:J117)</f>
        <v>53676</v>
      </c>
      <c r="F117" s="76">
        <v>6712</v>
      </c>
      <c r="G117" s="75">
        <v>23848</v>
      </c>
      <c r="H117" s="75">
        <v>4730</v>
      </c>
      <c r="I117" s="75">
        <v>5600</v>
      </c>
      <c r="J117" s="77">
        <v>12786</v>
      </c>
      <c r="K117" s="208">
        <f>SUM(L117:O117)</f>
        <v>23789</v>
      </c>
      <c r="L117" s="76">
        <v>7953</v>
      </c>
      <c r="M117" s="75">
        <v>2425</v>
      </c>
      <c r="N117" s="75">
        <v>4552</v>
      </c>
      <c r="O117" s="77">
        <v>8859</v>
      </c>
      <c r="P117" s="197">
        <f>SUM(Q117:S117)</f>
        <v>23343</v>
      </c>
      <c r="Q117" s="76">
        <v>9297</v>
      </c>
      <c r="R117" s="75">
        <v>9635</v>
      </c>
      <c r="S117" s="77">
        <v>4411</v>
      </c>
      <c r="T117" s="197">
        <f>SUM(U117:X117)</f>
        <v>28857</v>
      </c>
      <c r="U117" s="76">
        <v>7140</v>
      </c>
      <c r="V117" s="75">
        <v>5233</v>
      </c>
      <c r="W117" s="75">
        <v>9313</v>
      </c>
      <c r="X117" s="77">
        <v>7171</v>
      </c>
      <c r="Y117" s="197">
        <f>SUM(Z117:AC117)</f>
        <v>48180</v>
      </c>
      <c r="Z117" s="76">
        <v>9957</v>
      </c>
      <c r="AA117" s="75">
        <v>14004</v>
      </c>
      <c r="AB117" s="75">
        <v>13583</v>
      </c>
      <c r="AC117" s="77">
        <v>10636</v>
      </c>
      <c r="AD117" s="197">
        <f>SUM(AE117:AJ117)</f>
        <v>33746</v>
      </c>
      <c r="AE117" s="76">
        <v>5109</v>
      </c>
      <c r="AF117" s="75">
        <v>4734</v>
      </c>
      <c r="AG117" s="75">
        <v>4283</v>
      </c>
      <c r="AH117" s="75">
        <v>8203</v>
      </c>
      <c r="AI117" s="75">
        <v>4064</v>
      </c>
      <c r="AJ117" s="77">
        <v>7353</v>
      </c>
      <c r="AK117" s="197">
        <f>SUM(AL117:AO117)</f>
        <v>20821</v>
      </c>
      <c r="AL117" s="76">
        <v>5126</v>
      </c>
      <c r="AM117" s="75">
        <v>4203</v>
      </c>
      <c r="AN117" s="75">
        <v>8195</v>
      </c>
      <c r="AO117" s="77">
        <v>3297</v>
      </c>
      <c r="AP117" s="197">
        <f>SUM(AQ117:AR117)</f>
        <v>5690</v>
      </c>
      <c r="AQ117" s="76">
        <v>2462</v>
      </c>
      <c r="AR117" s="77">
        <v>3228</v>
      </c>
      <c r="AS117" s="197">
        <f>SUM(AT117:AW117)</f>
        <v>16330</v>
      </c>
      <c r="AT117" s="76">
        <v>6909</v>
      </c>
      <c r="AU117" s="75">
        <v>3788</v>
      </c>
      <c r="AV117" s="75">
        <v>3930</v>
      </c>
      <c r="AW117" s="77">
        <v>1703</v>
      </c>
      <c r="AX117" s="197">
        <f>SUM(AY117:AZ117)</f>
        <v>29317</v>
      </c>
      <c r="AY117" s="176">
        <v>8715</v>
      </c>
      <c r="AZ117" s="177">
        <v>20602</v>
      </c>
      <c r="BA117" s="197">
        <f>SUM(BB117:BI117)</f>
        <v>117874</v>
      </c>
      <c r="BB117" s="76">
        <v>25047</v>
      </c>
      <c r="BC117" s="75">
        <v>12650</v>
      </c>
      <c r="BD117" s="75">
        <v>10700</v>
      </c>
      <c r="BE117" s="75">
        <v>10540</v>
      </c>
      <c r="BF117" s="75">
        <v>15169</v>
      </c>
      <c r="BG117" s="75">
        <v>19841</v>
      </c>
      <c r="BH117" s="75">
        <v>13463</v>
      </c>
      <c r="BI117" s="77">
        <v>10464</v>
      </c>
      <c r="BJ117" s="197">
        <f>SUM(BK117:BO117)</f>
        <v>46220</v>
      </c>
      <c r="BK117" s="76">
        <v>7035</v>
      </c>
      <c r="BL117" s="75">
        <v>10345</v>
      </c>
      <c r="BM117" s="75">
        <v>18001</v>
      </c>
      <c r="BN117" s="75">
        <v>2421</v>
      </c>
      <c r="BO117" s="77">
        <v>8418</v>
      </c>
      <c r="BP117" s="197">
        <f>SUM(BQ117:BS117)</f>
        <v>14586</v>
      </c>
      <c r="BQ117" s="76">
        <v>4364</v>
      </c>
      <c r="BR117" s="75">
        <v>2491</v>
      </c>
      <c r="BS117" s="77">
        <v>7731</v>
      </c>
      <c r="BT117" s="197">
        <f>SUM(BU117:BX117)</f>
        <v>33155</v>
      </c>
      <c r="BU117" s="76">
        <v>9265</v>
      </c>
      <c r="BV117" s="75">
        <v>2841</v>
      </c>
      <c r="BW117" s="75">
        <v>15206</v>
      </c>
      <c r="BX117" s="77">
        <v>5843</v>
      </c>
      <c r="BY117" s="197">
        <f>SUM(BZ117:CG117)</f>
        <v>47595</v>
      </c>
      <c r="BZ117" s="76">
        <v>2809</v>
      </c>
      <c r="CA117" s="75">
        <v>5022</v>
      </c>
      <c r="CB117" s="75">
        <v>16117</v>
      </c>
      <c r="CC117" s="75">
        <v>3588</v>
      </c>
      <c r="CD117" s="75">
        <v>3447</v>
      </c>
      <c r="CE117" s="75">
        <v>5038</v>
      </c>
      <c r="CF117" s="75">
        <v>6678</v>
      </c>
      <c r="CG117" s="77">
        <v>4896</v>
      </c>
      <c r="CH117" s="197">
        <f>SUM(CI117:CJ117)</f>
        <v>65603</v>
      </c>
      <c r="CI117" s="76">
        <v>42777</v>
      </c>
      <c r="CJ117" s="77">
        <v>22826</v>
      </c>
      <c r="CK117" s="197">
        <f>SUM(CL117:CP117)</f>
        <v>43857</v>
      </c>
      <c r="CL117" s="76">
        <v>16969</v>
      </c>
      <c r="CM117" s="75">
        <v>9368</v>
      </c>
      <c r="CN117" s="75">
        <v>3494</v>
      </c>
      <c r="CO117" s="75">
        <v>6598</v>
      </c>
      <c r="CP117" s="77">
        <v>7428</v>
      </c>
      <c r="CQ117" s="197">
        <f>SUM(CR117:CT117)</f>
        <v>33470</v>
      </c>
      <c r="CR117" s="76">
        <v>11080</v>
      </c>
      <c r="CS117" s="75">
        <v>11847</v>
      </c>
      <c r="CT117" s="77">
        <v>10543</v>
      </c>
      <c r="CU117" s="197">
        <f>SUM(CV117:CY117)</f>
        <v>28198</v>
      </c>
      <c r="CV117" s="76">
        <v>6870</v>
      </c>
      <c r="CW117" s="75">
        <v>9493</v>
      </c>
      <c r="CX117" s="75">
        <v>5942</v>
      </c>
      <c r="CY117" s="77">
        <v>5893</v>
      </c>
      <c r="CZ117" s="197">
        <f>SUM(DA117:DF117)</f>
        <v>72603</v>
      </c>
      <c r="DA117" s="76">
        <v>2663</v>
      </c>
      <c r="DB117" s="75">
        <v>2190</v>
      </c>
      <c r="DC117" s="75">
        <v>19397</v>
      </c>
      <c r="DD117" s="75">
        <v>26079</v>
      </c>
      <c r="DE117" s="75">
        <v>15001</v>
      </c>
      <c r="DF117" s="77">
        <v>7273</v>
      </c>
      <c r="DG117" s="197">
        <f>SUM(DH117:DO117)</f>
        <v>77269</v>
      </c>
      <c r="DH117" s="76">
        <v>5903</v>
      </c>
      <c r="DI117" s="75">
        <v>5197</v>
      </c>
      <c r="DJ117" s="75">
        <v>6881</v>
      </c>
      <c r="DK117" s="75">
        <v>13119</v>
      </c>
      <c r="DL117" s="75">
        <v>13833</v>
      </c>
      <c r="DM117" s="75">
        <v>21144</v>
      </c>
      <c r="DN117" s="75">
        <v>5392</v>
      </c>
      <c r="DO117" s="75">
        <v>5800</v>
      </c>
      <c r="DP117" s="602">
        <f>B117+E117+K117+P117+T117+Y117+AD117+AK117+AP117+AS117+AX117+BA117+BJ117+BP117+BT117+BY117+CH117+CK117+CQ117+CU117+CZ117+DG117</f>
        <v>884839</v>
      </c>
      <c r="DQ117" s="489">
        <f>SUM(DR117:DT117)</f>
        <v>17700</v>
      </c>
      <c r="DR117" s="76">
        <v>8157</v>
      </c>
      <c r="DS117" s="75">
        <v>7950</v>
      </c>
      <c r="DT117" s="77">
        <v>1593</v>
      </c>
      <c r="DU117" s="208">
        <f>SUM(DV117:DV117)</f>
        <v>12411</v>
      </c>
      <c r="DV117" s="188">
        <v>12411</v>
      </c>
    </row>
    <row r="118" spans="1:126" s="80" customFormat="1" ht="11.25">
      <c r="A118" s="246" t="s">
        <v>320</v>
      </c>
      <c r="B118" s="216">
        <v>1.9</v>
      </c>
      <c r="C118" s="213">
        <v>1.723232727431368</v>
      </c>
      <c r="D118" s="215">
        <v>2.061146987433833</v>
      </c>
      <c r="E118" s="216">
        <v>2.1</v>
      </c>
      <c r="F118" s="213">
        <v>2.929520417605056</v>
      </c>
      <c r="G118" s="214">
        <v>2.7719467090688035</v>
      </c>
      <c r="H118" s="214">
        <v>2.1831037920466714</v>
      </c>
      <c r="I118" s="214">
        <v>3.0660571053135866</v>
      </c>
      <c r="J118" s="215">
        <v>3.4197681105152653</v>
      </c>
      <c r="K118" s="216">
        <v>3</v>
      </c>
      <c r="L118" s="213">
        <v>4.149665543114153</v>
      </c>
      <c r="M118" s="214">
        <v>2.8797054981593635</v>
      </c>
      <c r="N118" s="214">
        <v>3.628103455146854</v>
      </c>
      <c r="O118" s="215">
        <v>2.335113421300958</v>
      </c>
      <c r="P118" s="216">
        <v>2.8</v>
      </c>
      <c r="Q118" s="213">
        <v>2.363147406307827</v>
      </c>
      <c r="R118" s="214">
        <v>3.4398183518860987</v>
      </c>
      <c r="S118" s="215">
        <v>2.707862685394362</v>
      </c>
      <c r="T118" s="216">
        <v>3.1</v>
      </c>
      <c r="U118" s="213">
        <v>2.302134149290498</v>
      </c>
      <c r="V118" s="214">
        <v>4.287657315154693</v>
      </c>
      <c r="W118" s="214">
        <v>2.9726831074481463</v>
      </c>
      <c r="X118" s="215">
        <v>3.6981645840531803</v>
      </c>
      <c r="Y118" s="216">
        <v>2.6</v>
      </c>
      <c r="Z118" s="213">
        <v>3.085231973377209</v>
      </c>
      <c r="AA118" s="214">
        <v>2.728431093671458</v>
      </c>
      <c r="AB118" s="214">
        <v>2.3620020762942495</v>
      </c>
      <c r="AC118" s="215">
        <v>2.6016785180510404</v>
      </c>
      <c r="AD118" s="216">
        <v>2.3</v>
      </c>
      <c r="AE118" s="213">
        <v>2.862505602868669</v>
      </c>
      <c r="AF118" s="214">
        <v>1.9145141526030356</v>
      </c>
      <c r="AG118" s="214">
        <v>3.317249231293518</v>
      </c>
      <c r="AH118" s="214">
        <v>2.3977247483309756</v>
      </c>
      <c r="AI118" s="214">
        <v>2.227606090836339</v>
      </c>
      <c r="AJ118" s="215">
        <v>1.9248489544612097</v>
      </c>
      <c r="AK118" s="216">
        <v>2.7</v>
      </c>
      <c r="AL118" s="213">
        <v>3.1151247022217903</v>
      </c>
      <c r="AM118" s="214">
        <v>2.4097145379803804</v>
      </c>
      <c r="AN118" s="214">
        <v>2.4237745815698486</v>
      </c>
      <c r="AO118" s="215">
        <v>3.095571183114725</v>
      </c>
      <c r="AP118" s="216">
        <v>3.1</v>
      </c>
      <c r="AQ118" s="213">
        <v>2.9405441559372236</v>
      </c>
      <c r="AR118" s="215">
        <v>3.2749297432203477</v>
      </c>
      <c r="AS118" s="216">
        <v>2.4</v>
      </c>
      <c r="AT118" s="213">
        <v>2.2234809110189264</v>
      </c>
      <c r="AU118" s="214">
        <v>2.5582667540133315</v>
      </c>
      <c r="AV118" s="214">
        <v>2.8412993341382475</v>
      </c>
      <c r="AW118" s="215">
        <v>2.031153093840943</v>
      </c>
      <c r="AX118" s="216">
        <v>2.7</v>
      </c>
      <c r="AY118" s="213">
        <v>2.564487367361712</v>
      </c>
      <c r="AZ118" s="215">
        <v>2.8126826018338003</v>
      </c>
      <c r="BA118" s="216">
        <v>1.6</v>
      </c>
      <c r="BB118" s="213">
        <v>1.7063535047793839</v>
      </c>
      <c r="BC118" s="214">
        <v>1.5890223053510484</v>
      </c>
      <c r="BD118" s="214">
        <v>1.2745454220591652</v>
      </c>
      <c r="BE118" s="214">
        <v>1.456078644824566</v>
      </c>
      <c r="BF118" s="214">
        <v>1.5734122477006647</v>
      </c>
      <c r="BG118" s="214">
        <v>2.1592614479164287</v>
      </c>
      <c r="BH118" s="214">
        <v>1.6683623331544726</v>
      </c>
      <c r="BI118" s="215">
        <v>1.4856904328862348</v>
      </c>
      <c r="BJ118" s="216">
        <v>3.1</v>
      </c>
      <c r="BK118" s="213">
        <v>3.555490415085185</v>
      </c>
      <c r="BL118" s="214">
        <v>2.5792537741376518</v>
      </c>
      <c r="BM118" s="214">
        <v>2.9863646845495735</v>
      </c>
      <c r="BN118" s="214">
        <v>5.428738003408378</v>
      </c>
      <c r="BO118" s="215">
        <v>3.3939169139465877</v>
      </c>
      <c r="BP118" s="216">
        <v>3.5</v>
      </c>
      <c r="BQ118" s="213">
        <v>3.215562023357772</v>
      </c>
      <c r="BR118" s="214">
        <v>3.670955096747572</v>
      </c>
      <c r="BS118" s="215">
        <v>3.537049576340977</v>
      </c>
      <c r="BT118" s="216">
        <v>2.4</v>
      </c>
      <c r="BU118" s="213">
        <v>2.1337405058335293</v>
      </c>
      <c r="BV118" s="214">
        <v>2.510848527163298</v>
      </c>
      <c r="BW118" s="214">
        <v>2.4138155461404507</v>
      </c>
      <c r="BX118" s="215">
        <v>2.664629697190806</v>
      </c>
      <c r="BY118" s="216">
        <v>2.9</v>
      </c>
      <c r="BZ118" s="213">
        <v>3.2686735631916406</v>
      </c>
      <c r="CA118" s="214">
        <v>3.294324473249193</v>
      </c>
      <c r="CB118" s="214">
        <v>2.12640758894115</v>
      </c>
      <c r="CC118" s="214">
        <v>3.4665996792332514</v>
      </c>
      <c r="CD118" s="214">
        <v>3.5780273619963046</v>
      </c>
      <c r="CE118" s="214">
        <v>3.905335534832523</v>
      </c>
      <c r="CF118" s="214">
        <v>3.201219512195122</v>
      </c>
      <c r="CG118" s="215">
        <v>3.609315217952215</v>
      </c>
      <c r="CH118" s="216">
        <v>2.8</v>
      </c>
      <c r="CI118" s="213">
        <v>2.8237637905779485</v>
      </c>
      <c r="CJ118" s="215">
        <v>2.677169233078862</v>
      </c>
      <c r="CK118" s="216">
        <v>2.2</v>
      </c>
      <c r="CL118" s="213">
        <v>2.284744092235317</v>
      </c>
      <c r="CM118" s="214">
        <v>2.0982560822100673</v>
      </c>
      <c r="CN118" s="214">
        <v>2.049146677614216</v>
      </c>
      <c r="CO118" s="214">
        <v>2.0673534867398606</v>
      </c>
      <c r="CP118" s="215">
        <v>2.09415817829665</v>
      </c>
      <c r="CQ118" s="216">
        <v>3</v>
      </c>
      <c r="CR118" s="213">
        <v>3.5595305788734795</v>
      </c>
      <c r="CS118" s="214">
        <v>2.465305307055056</v>
      </c>
      <c r="CT118" s="215">
        <v>3.143692041625667</v>
      </c>
      <c r="CU118" s="216">
        <v>2.8</v>
      </c>
      <c r="CV118" s="213">
        <v>3.405035685963521</v>
      </c>
      <c r="CW118" s="214">
        <v>2.7384417450101974</v>
      </c>
      <c r="CX118" s="214">
        <v>2.8491012049463698</v>
      </c>
      <c r="CY118" s="215">
        <v>2.3718198978503495</v>
      </c>
      <c r="CZ118" s="216">
        <v>2.6</v>
      </c>
      <c r="DA118" s="213">
        <v>2.9850578964477474</v>
      </c>
      <c r="DB118" s="214">
        <v>2.839803936824088</v>
      </c>
      <c r="DC118" s="214">
        <v>3.139628236421436</v>
      </c>
      <c r="DD118" s="214">
        <v>2.25346392634485</v>
      </c>
      <c r="DE118" s="214">
        <v>2.645576362116461</v>
      </c>
      <c r="DF118" s="215">
        <v>2.3414612160274033</v>
      </c>
      <c r="DG118" s="216">
        <v>2.1</v>
      </c>
      <c r="DH118" s="213">
        <v>1.7058524349504687</v>
      </c>
      <c r="DI118" s="214">
        <v>2.9451433752691827</v>
      </c>
      <c r="DJ118" s="214">
        <v>2.499436981932569</v>
      </c>
      <c r="DK118" s="214">
        <v>1.8622933505949288</v>
      </c>
      <c r="DL118" s="214">
        <v>3.2736179477470655</v>
      </c>
      <c r="DM118" s="214">
        <v>2.096204941111155</v>
      </c>
      <c r="DN118" s="214">
        <v>2.2108599474346726</v>
      </c>
      <c r="DO118" s="214">
        <v>1.3226397152219869</v>
      </c>
      <c r="DP118" s="598">
        <v>2.4107650956543596</v>
      </c>
      <c r="DQ118" s="468">
        <v>3.1</v>
      </c>
      <c r="DR118" s="213">
        <v>3.5634559013048968</v>
      </c>
      <c r="DS118" s="214">
        <v>3.457303390331727</v>
      </c>
      <c r="DT118" s="215">
        <v>1.3672059391494658</v>
      </c>
      <c r="DU118" s="216">
        <v>2.636240823817292</v>
      </c>
      <c r="DV118" s="229">
        <v>2.636240823817292</v>
      </c>
    </row>
    <row r="119" spans="1:126" ht="22.5">
      <c r="A119" s="56" t="s">
        <v>421</v>
      </c>
      <c r="B119" s="481">
        <f>SUM(C119:D119)</f>
        <v>31345</v>
      </c>
      <c r="C119" s="70">
        <v>19472</v>
      </c>
      <c r="D119" s="71">
        <v>11873</v>
      </c>
      <c r="E119" s="481">
        <f>SUM(F119:J119)</f>
        <v>69224</v>
      </c>
      <c r="F119" s="70">
        <v>12291</v>
      </c>
      <c r="G119" s="72">
        <v>28254</v>
      </c>
      <c r="H119" s="72">
        <v>8250</v>
      </c>
      <c r="I119" s="72">
        <v>8078</v>
      </c>
      <c r="J119" s="71">
        <v>12351</v>
      </c>
      <c r="K119" s="482">
        <f>SUM(L119:O119)</f>
        <v>34914</v>
      </c>
      <c r="L119" s="70">
        <v>10028</v>
      </c>
      <c r="M119" s="72">
        <v>4998</v>
      </c>
      <c r="N119" s="72">
        <v>6678</v>
      </c>
      <c r="O119" s="71">
        <v>13210</v>
      </c>
      <c r="P119" s="483">
        <f>SUM(Q119:S119)</f>
        <v>32154</v>
      </c>
      <c r="Q119" s="70">
        <v>14698</v>
      </c>
      <c r="R119" s="72">
        <v>9931</v>
      </c>
      <c r="S119" s="71">
        <v>7525</v>
      </c>
      <c r="T119" s="483">
        <f>SUM(U119:X119)</f>
        <v>38868</v>
      </c>
      <c r="U119" s="70">
        <v>9814</v>
      </c>
      <c r="V119" s="72">
        <v>7060</v>
      </c>
      <c r="W119" s="72">
        <v>14557</v>
      </c>
      <c r="X119" s="71">
        <v>7437</v>
      </c>
      <c r="Y119" s="483">
        <f>SUM(Z119:AC119)</f>
        <v>63445</v>
      </c>
      <c r="Z119" s="70">
        <v>13915</v>
      </c>
      <c r="AA119" s="72">
        <v>19426</v>
      </c>
      <c r="AB119" s="72">
        <v>15811</v>
      </c>
      <c r="AC119" s="71">
        <v>14293</v>
      </c>
      <c r="AD119" s="483">
        <f>SUM(AE119:AJ119)</f>
        <v>48535</v>
      </c>
      <c r="AE119" s="70">
        <v>6895</v>
      </c>
      <c r="AF119" s="72">
        <v>6221</v>
      </c>
      <c r="AG119" s="72">
        <v>5537</v>
      </c>
      <c r="AH119" s="72">
        <v>9764</v>
      </c>
      <c r="AI119" s="72">
        <v>7886</v>
      </c>
      <c r="AJ119" s="71">
        <v>12232</v>
      </c>
      <c r="AK119" s="483">
        <f>SUM(AL119:AO119)</f>
        <v>24863</v>
      </c>
      <c r="AL119" s="70">
        <v>7108</v>
      </c>
      <c r="AM119" s="72">
        <v>5862</v>
      </c>
      <c r="AN119" s="72">
        <v>8008</v>
      </c>
      <c r="AO119" s="71">
        <v>3885</v>
      </c>
      <c r="AP119" s="483">
        <f>SUM(AQ119:AR119)</f>
        <v>10274</v>
      </c>
      <c r="AQ119" s="70">
        <v>5068</v>
      </c>
      <c r="AR119" s="71">
        <v>5206</v>
      </c>
      <c r="AS119" s="483">
        <f>SUM(AT119:AW119)</f>
        <v>21773</v>
      </c>
      <c r="AT119" s="70">
        <v>9449</v>
      </c>
      <c r="AU119" s="72">
        <v>4714</v>
      </c>
      <c r="AV119" s="72">
        <v>4780</v>
      </c>
      <c r="AW119" s="71">
        <v>2830</v>
      </c>
      <c r="AX119" s="483">
        <f>SUM(AY119:AZ119)</f>
        <v>34113</v>
      </c>
      <c r="AY119" s="70">
        <v>7650</v>
      </c>
      <c r="AZ119" s="71">
        <v>26463</v>
      </c>
      <c r="BA119" s="484">
        <f>SUM(BB119:BI119)</f>
        <v>123827</v>
      </c>
      <c r="BB119" s="70">
        <v>28776</v>
      </c>
      <c r="BC119" s="72">
        <v>10889</v>
      </c>
      <c r="BD119" s="72">
        <v>12150</v>
      </c>
      <c r="BE119" s="72">
        <v>11153</v>
      </c>
      <c r="BF119" s="72">
        <v>15568</v>
      </c>
      <c r="BG119" s="72">
        <v>19046</v>
      </c>
      <c r="BH119" s="72">
        <v>14375</v>
      </c>
      <c r="BI119" s="71">
        <v>11870</v>
      </c>
      <c r="BJ119" s="483">
        <f>SUM(BK119:BO119)</f>
        <v>59608</v>
      </c>
      <c r="BK119" s="70">
        <v>7710</v>
      </c>
      <c r="BL119" s="72">
        <v>14898</v>
      </c>
      <c r="BM119" s="72">
        <v>25294</v>
      </c>
      <c r="BN119" s="72">
        <v>1989</v>
      </c>
      <c r="BO119" s="71">
        <v>9717</v>
      </c>
      <c r="BP119" s="483">
        <f>SUM(BQ119:BS119)</f>
        <v>20205</v>
      </c>
      <c r="BQ119" s="70">
        <v>6787</v>
      </c>
      <c r="BR119" s="72">
        <v>4629</v>
      </c>
      <c r="BS119" s="71">
        <v>8789</v>
      </c>
      <c r="BT119" s="483">
        <f>SUM(BU119:BX119)</f>
        <v>42541</v>
      </c>
      <c r="BU119" s="70">
        <v>14637</v>
      </c>
      <c r="BV119" s="72">
        <v>3240</v>
      </c>
      <c r="BW119" s="72">
        <v>17116</v>
      </c>
      <c r="BX119" s="71">
        <v>7548</v>
      </c>
      <c r="BY119" s="483">
        <f>SUM(BZ119:CG119)</f>
        <v>72556</v>
      </c>
      <c r="BZ119" s="70">
        <v>4874</v>
      </c>
      <c r="CA119" s="72">
        <v>9352</v>
      </c>
      <c r="CB119" s="72">
        <v>21966</v>
      </c>
      <c r="CC119" s="72">
        <v>6680</v>
      </c>
      <c r="CD119" s="72">
        <v>5574</v>
      </c>
      <c r="CE119" s="72">
        <v>7173</v>
      </c>
      <c r="CF119" s="72">
        <v>10438</v>
      </c>
      <c r="CG119" s="71">
        <v>6499</v>
      </c>
      <c r="CH119" s="483">
        <f>SUM(CI119:CJ119)</f>
        <v>78863</v>
      </c>
      <c r="CI119" s="70">
        <v>44808</v>
      </c>
      <c r="CJ119" s="71">
        <v>34055</v>
      </c>
      <c r="CK119" s="483">
        <f>SUM(CL119:CP119)</f>
        <v>60376</v>
      </c>
      <c r="CL119" s="70">
        <v>19182</v>
      </c>
      <c r="CM119" s="72">
        <v>12116</v>
      </c>
      <c r="CN119" s="72">
        <v>7416</v>
      </c>
      <c r="CO119" s="72">
        <v>10185</v>
      </c>
      <c r="CP119" s="71">
        <v>11477</v>
      </c>
      <c r="CQ119" s="483">
        <f>SUM(CR119:CT119)</f>
        <v>32164</v>
      </c>
      <c r="CR119" s="70">
        <v>11854</v>
      </c>
      <c r="CS119" s="72">
        <v>8504</v>
      </c>
      <c r="CT119" s="71">
        <v>11806</v>
      </c>
      <c r="CU119" s="483">
        <f>SUM(CV119:CY119)</f>
        <v>38025</v>
      </c>
      <c r="CV119" s="72">
        <v>9167</v>
      </c>
      <c r="CW119" s="72">
        <v>13297</v>
      </c>
      <c r="CX119" s="72">
        <v>7375</v>
      </c>
      <c r="CY119" s="71">
        <v>8186</v>
      </c>
      <c r="CZ119" s="483">
        <f>SUM(DA119:DF119)</f>
        <v>96721</v>
      </c>
      <c r="DA119" s="70">
        <v>3151</v>
      </c>
      <c r="DB119" s="72">
        <v>2928</v>
      </c>
      <c r="DC119" s="72">
        <v>23859</v>
      </c>
      <c r="DD119" s="72">
        <v>32968</v>
      </c>
      <c r="DE119" s="72">
        <v>24102</v>
      </c>
      <c r="DF119" s="71">
        <v>9713</v>
      </c>
      <c r="DG119" s="483">
        <f>SUM(DH119:DO119)</f>
        <v>106700</v>
      </c>
      <c r="DH119" s="70">
        <v>8602</v>
      </c>
      <c r="DI119" s="72">
        <v>8685</v>
      </c>
      <c r="DJ119" s="72">
        <v>10393</v>
      </c>
      <c r="DK119" s="72">
        <v>19511</v>
      </c>
      <c r="DL119" s="72">
        <v>18395</v>
      </c>
      <c r="DM119" s="72">
        <v>23769</v>
      </c>
      <c r="DN119" s="72">
        <v>8128</v>
      </c>
      <c r="DO119" s="72">
        <v>9217</v>
      </c>
      <c r="DP119" s="603">
        <f>B119+E119+K119+P119+T119+Y119+AD119+AK119+AP119+AS119+AX119+BA119+BJ119+BP119+BT119+BY119+CH119+CK119+CQ119+CU119+CZ119+DG119</f>
        <v>1141094</v>
      </c>
      <c r="DQ119" s="484">
        <f>SUM(DR119:DT119)</f>
        <v>15218</v>
      </c>
      <c r="DR119" s="70">
        <v>7675</v>
      </c>
      <c r="DS119" s="72">
        <v>6952</v>
      </c>
      <c r="DT119" s="71">
        <v>591</v>
      </c>
      <c r="DU119" s="484">
        <f>SUM(DV119:DV119)</f>
        <v>10949</v>
      </c>
      <c r="DV119" s="79">
        <v>10949</v>
      </c>
    </row>
    <row r="120" spans="1:128" ht="11.25">
      <c r="A120" s="246" t="s">
        <v>129</v>
      </c>
      <c r="B120" s="216">
        <f aca="true" t="shared" si="110" ref="B120:AG120">(B119/B52)*1000</f>
        <v>220.18432402815438</v>
      </c>
      <c r="C120" s="213">
        <f t="shared" si="110"/>
        <v>238.22165673668627</v>
      </c>
      <c r="D120" s="215">
        <f t="shared" si="110"/>
        <v>195.8626833171118</v>
      </c>
      <c r="E120" s="216">
        <f t="shared" si="110"/>
        <v>209.06836762738328</v>
      </c>
      <c r="F120" s="213">
        <f t="shared" si="110"/>
        <v>228.83580644560706</v>
      </c>
      <c r="G120" s="214">
        <f t="shared" si="110"/>
        <v>225.80258457407274</v>
      </c>
      <c r="H120" s="214">
        <f t="shared" si="110"/>
        <v>206.0079406697131</v>
      </c>
      <c r="I120" s="214">
        <f t="shared" si="110"/>
        <v>202.11168935148117</v>
      </c>
      <c r="J120" s="215">
        <f t="shared" si="110"/>
        <v>170.93863315525783</v>
      </c>
      <c r="K120" s="216">
        <f t="shared" si="110"/>
        <v>237.57323371506726</v>
      </c>
      <c r="L120" s="213">
        <f t="shared" si="110"/>
        <v>227.85212787712163</v>
      </c>
      <c r="M120" s="214">
        <f t="shared" si="110"/>
        <v>253.11455484655121</v>
      </c>
      <c r="N120" s="214">
        <f t="shared" si="110"/>
        <v>278.0877821270925</v>
      </c>
      <c r="O120" s="215">
        <f t="shared" si="110"/>
        <v>223.17959114715325</v>
      </c>
      <c r="P120" s="216">
        <f t="shared" si="110"/>
        <v>217.65824798445783</v>
      </c>
      <c r="Q120" s="213">
        <f t="shared" si="110"/>
        <v>244.27861523375825</v>
      </c>
      <c r="R120" s="214">
        <f t="shared" si="110"/>
        <v>181.4146359285375</v>
      </c>
      <c r="S120" s="215">
        <f t="shared" si="110"/>
        <v>229.30887372013652</v>
      </c>
      <c r="T120" s="216">
        <f t="shared" si="110"/>
        <v>219.32185600866725</v>
      </c>
      <c r="U120" s="213">
        <f t="shared" si="110"/>
        <v>207.51046644394637</v>
      </c>
      <c r="V120" s="214">
        <f t="shared" si="110"/>
        <v>245.64211405309487</v>
      </c>
      <c r="W120" s="214">
        <f t="shared" si="110"/>
        <v>228.14468858728017</v>
      </c>
      <c r="X120" s="215">
        <f t="shared" si="110"/>
        <v>198.96730697201562</v>
      </c>
      <c r="Y120" s="216">
        <f t="shared" si="110"/>
        <v>205.33026958801256</v>
      </c>
      <c r="Z120" s="213">
        <f t="shared" si="110"/>
        <v>208.9841403340142</v>
      </c>
      <c r="AA120" s="214">
        <f t="shared" si="110"/>
        <v>213.53588427335583</v>
      </c>
      <c r="AB120" s="214">
        <f t="shared" si="110"/>
        <v>200.54540842212077</v>
      </c>
      <c r="AC120" s="215">
        <f t="shared" si="110"/>
        <v>196.892262339344</v>
      </c>
      <c r="AD120" s="216">
        <f t="shared" si="110"/>
        <v>191.85083582691325</v>
      </c>
      <c r="AE120" s="213">
        <f t="shared" si="110"/>
        <v>197.46828192570953</v>
      </c>
      <c r="AF120" s="214">
        <f t="shared" si="110"/>
        <v>168.00345675011476</v>
      </c>
      <c r="AG120" s="214">
        <f t="shared" si="110"/>
        <v>183.78862814087032</v>
      </c>
      <c r="AH120" s="214">
        <f aca="true" t="shared" si="111" ref="AH120:BM120">(AH119/AH52)*1000</f>
        <v>173.92853325733014</v>
      </c>
      <c r="AI120" s="214">
        <f t="shared" si="111"/>
        <v>208.40931314252492</v>
      </c>
      <c r="AJ120" s="215">
        <f t="shared" si="111"/>
        <v>214.84903307396414</v>
      </c>
      <c r="AK120" s="216">
        <f t="shared" si="111"/>
        <v>209.97559307147262</v>
      </c>
      <c r="AL120" s="213">
        <f t="shared" si="111"/>
        <v>286.69382486992293</v>
      </c>
      <c r="AM120" s="214">
        <f t="shared" si="111"/>
        <v>208.18979294669177</v>
      </c>
      <c r="AN120" s="214">
        <f t="shared" si="111"/>
        <v>173.2808239927295</v>
      </c>
      <c r="AO120" s="215">
        <f t="shared" si="111"/>
        <v>201.87061574434918</v>
      </c>
      <c r="AP120" s="216">
        <f t="shared" si="111"/>
        <v>334.9088893959644</v>
      </c>
      <c r="AQ120" s="213">
        <f t="shared" si="111"/>
        <v>343.66311792228925</v>
      </c>
      <c r="AR120" s="215">
        <f t="shared" si="111"/>
        <v>326.8047708725675</v>
      </c>
      <c r="AS120" s="216">
        <f t="shared" si="111"/>
        <v>211.31244116191272</v>
      </c>
      <c r="AT120" s="213">
        <f t="shared" si="111"/>
        <v>225.42704456532113</v>
      </c>
      <c r="AU120" s="214">
        <f t="shared" si="111"/>
        <v>175.3589762666468</v>
      </c>
      <c r="AV120" s="214">
        <f t="shared" si="111"/>
        <v>214.2633018064458</v>
      </c>
      <c r="AW120" s="215">
        <f t="shared" si="111"/>
        <v>237.21709974853312</v>
      </c>
      <c r="AX120" s="216">
        <f t="shared" si="111"/>
        <v>227.7753295140419</v>
      </c>
      <c r="AY120" s="213">
        <f t="shared" si="111"/>
        <v>173.32004168743487</v>
      </c>
      <c r="AZ120" s="215">
        <f t="shared" si="111"/>
        <v>250.53016245692427</v>
      </c>
      <c r="BA120" s="216">
        <f t="shared" si="111"/>
        <v>166.6816979519313</v>
      </c>
      <c r="BB120" s="213">
        <f t="shared" si="111"/>
        <v>176.048453702854</v>
      </c>
      <c r="BC120" s="214">
        <f t="shared" si="111"/>
        <v>150.00688800110206</v>
      </c>
      <c r="BD120" s="214">
        <f t="shared" si="111"/>
        <v>134.3773847838349</v>
      </c>
      <c r="BE120" s="214">
        <f t="shared" si="111"/>
        <v>151.64658852962773</v>
      </c>
      <c r="BF120" s="214">
        <f t="shared" si="111"/>
        <v>139.30348258706468</v>
      </c>
      <c r="BG120" s="214">
        <f t="shared" si="111"/>
        <v>242.12453281126847</v>
      </c>
      <c r="BH120" s="214">
        <f t="shared" si="111"/>
        <v>162.65360157505262</v>
      </c>
      <c r="BI120" s="215">
        <f t="shared" si="111"/>
        <v>185.20541105615453</v>
      </c>
      <c r="BJ120" s="216">
        <f t="shared" si="111"/>
        <v>223.84197975928953</v>
      </c>
      <c r="BK120" s="213">
        <f t="shared" si="111"/>
        <v>186.10601525538283</v>
      </c>
      <c r="BL120" s="214">
        <f t="shared" si="111"/>
        <v>223.6265385770039</v>
      </c>
      <c r="BM120" s="214">
        <f t="shared" si="111"/>
        <v>262.1465881767681</v>
      </c>
      <c r="BN120" s="214">
        <f aca="true" t="shared" si="112" ref="BN120:CS120">(BN119/BN52)*1000</f>
        <v>220.33898305084745</v>
      </c>
      <c r="BO120" s="215">
        <f t="shared" si="112"/>
        <v>184.27141014943487</v>
      </c>
      <c r="BP120" s="216">
        <f t="shared" si="112"/>
        <v>211.4533295657907</v>
      </c>
      <c r="BQ120" s="213">
        <f t="shared" si="112"/>
        <v>209.1332080239115</v>
      </c>
      <c r="BR120" s="214">
        <f t="shared" si="112"/>
        <v>245.01137987614462</v>
      </c>
      <c r="BS120" s="215">
        <f t="shared" si="112"/>
        <v>198.8146673603728</v>
      </c>
      <c r="BT120" s="216">
        <f t="shared" si="112"/>
        <v>211.46055463596733</v>
      </c>
      <c r="BU120" s="213">
        <f t="shared" si="112"/>
        <v>236.10349388650513</v>
      </c>
      <c r="BV120" s="214">
        <f t="shared" si="112"/>
        <v>172.67107226604136</v>
      </c>
      <c r="BW120" s="214">
        <f t="shared" si="112"/>
        <v>205.88695223316853</v>
      </c>
      <c r="BX120" s="215">
        <f t="shared" si="112"/>
        <v>202.43523038137639</v>
      </c>
      <c r="BY120" s="216">
        <f t="shared" si="112"/>
        <v>246.2764585285053</v>
      </c>
      <c r="BZ120" s="213">
        <f t="shared" si="112"/>
        <v>263.1323219780813</v>
      </c>
      <c r="CA120" s="214">
        <f t="shared" si="112"/>
        <v>251.73620457604306</v>
      </c>
      <c r="CB120" s="214">
        <f t="shared" si="112"/>
        <v>239.92922055225446</v>
      </c>
      <c r="CC120" s="214">
        <f t="shared" si="112"/>
        <v>272.1310139731943</v>
      </c>
      <c r="CD120" s="214">
        <f t="shared" si="112"/>
        <v>240.9128236158534</v>
      </c>
      <c r="CE120" s="214">
        <f t="shared" si="112"/>
        <v>250.83927822073017</v>
      </c>
      <c r="CF120" s="214">
        <f t="shared" si="112"/>
        <v>227.89397842888957</v>
      </c>
      <c r="CG120" s="215">
        <f t="shared" si="112"/>
        <v>256.82671408812485</v>
      </c>
      <c r="CH120" s="216">
        <f t="shared" si="112"/>
        <v>260.5998922744952</v>
      </c>
      <c r="CI120" s="213">
        <f t="shared" si="112"/>
        <v>241.71152995501086</v>
      </c>
      <c r="CJ120" s="215">
        <f t="shared" si="112"/>
        <v>290.4651023941728</v>
      </c>
      <c r="CK120" s="216">
        <f t="shared" si="112"/>
        <v>188.7853214222061</v>
      </c>
      <c r="CL120" s="213">
        <f t="shared" si="112"/>
        <v>187.99431567599353</v>
      </c>
      <c r="CM120" s="214">
        <f t="shared" si="112"/>
        <v>176.98184314699307</v>
      </c>
      <c r="CN120" s="214">
        <f t="shared" si="112"/>
        <v>236.46451119188828</v>
      </c>
      <c r="CO120" s="214">
        <f t="shared" si="112"/>
        <v>186.35415523109015</v>
      </c>
      <c r="CP120" s="215">
        <f t="shared" si="112"/>
        <v>181.30262388828334</v>
      </c>
      <c r="CQ120" s="216">
        <f t="shared" si="112"/>
        <v>218.698578908003</v>
      </c>
      <c r="CR120" s="213">
        <f t="shared" si="112"/>
        <v>251.54376657824935</v>
      </c>
      <c r="CS120" s="214">
        <f t="shared" si="112"/>
        <v>163.67380718671208</v>
      </c>
      <c r="CT120" s="215">
        <f aca="true" t="shared" si="113" ref="CT120:DV120">(CT119/CT52)*1000</f>
        <v>246.01983829290654</v>
      </c>
      <c r="CU120" s="216">
        <f t="shared" si="113"/>
        <v>194.8561062599926</v>
      </c>
      <c r="CV120" s="213">
        <f t="shared" si="113"/>
        <v>227.6667080591084</v>
      </c>
      <c r="CW120" s="214">
        <f t="shared" si="113"/>
        <v>182.52824335268843</v>
      </c>
      <c r="CX120" s="214">
        <f t="shared" si="113"/>
        <v>185.0968778235117</v>
      </c>
      <c r="CY120" s="215">
        <f t="shared" si="113"/>
        <v>194.04541791115537</v>
      </c>
      <c r="CZ120" s="216">
        <f t="shared" si="113"/>
        <v>195.26223455047955</v>
      </c>
      <c r="DA120" s="213">
        <f t="shared" si="113"/>
        <v>181.51967279221154</v>
      </c>
      <c r="DB120" s="214">
        <f t="shared" si="113"/>
        <v>209.3372417244584</v>
      </c>
      <c r="DC120" s="214">
        <f t="shared" si="113"/>
        <v>188.21589725789656</v>
      </c>
      <c r="DD120" s="214">
        <f t="shared" si="113"/>
        <v>189.40921652102472</v>
      </c>
      <c r="DE120" s="214">
        <f t="shared" si="113"/>
        <v>213.2127881672299</v>
      </c>
      <c r="DF120" s="215">
        <f t="shared" si="113"/>
        <v>193.75623379214045</v>
      </c>
      <c r="DG120" s="216">
        <f t="shared" si="113"/>
        <v>211.81141439205956</v>
      </c>
      <c r="DH120" s="213">
        <f t="shared" si="113"/>
        <v>196.99988549181265</v>
      </c>
      <c r="DI120" s="214">
        <f t="shared" si="113"/>
        <v>254.98370570447136</v>
      </c>
      <c r="DJ120" s="214">
        <f t="shared" si="113"/>
        <v>235.84541720561873</v>
      </c>
      <c r="DK120" s="214">
        <f t="shared" si="113"/>
        <v>217.95129579982128</v>
      </c>
      <c r="DL120" s="214">
        <f t="shared" si="113"/>
        <v>245.67940807222803</v>
      </c>
      <c r="DM120" s="214">
        <f t="shared" si="113"/>
        <v>177.72012202416556</v>
      </c>
      <c r="DN120" s="214">
        <f t="shared" si="113"/>
        <v>231.11919927206552</v>
      </c>
      <c r="DO120" s="214">
        <f t="shared" si="113"/>
        <v>189.4513987379499</v>
      </c>
      <c r="DP120" s="598">
        <f t="shared" si="113"/>
        <v>208.47599791212318</v>
      </c>
      <c r="DQ120" s="468">
        <f t="shared" si="113"/>
        <v>277.80718888625205</v>
      </c>
      <c r="DR120" s="213">
        <f t="shared" si="113"/>
        <v>316.99157442590456</v>
      </c>
      <c r="DS120" s="214">
        <f t="shared" si="113"/>
        <v>256.9580484198854</v>
      </c>
      <c r="DT120" s="215">
        <f t="shared" si="113"/>
        <v>168.28018223234625</v>
      </c>
      <c r="DU120" s="216">
        <f t="shared" si="113"/>
        <v>413.60682985796313</v>
      </c>
      <c r="DV120" s="229">
        <f t="shared" si="113"/>
        <v>413.60682985796313</v>
      </c>
      <c r="DW120" s="80"/>
      <c r="DX120" s="80"/>
    </row>
    <row r="121" spans="1:126" s="15" customFormat="1" ht="11.25">
      <c r="A121" s="469" t="s">
        <v>268</v>
      </c>
      <c r="B121" s="481">
        <f>SUM(C121:D121)</f>
        <v>898</v>
      </c>
      <c r="C121" s="70">
        <v>605</v>
      </c>
      <c r="D121" s="71">
        <v>293</v>
      </c>
      <c r="E121" s="481">
        <f>SUM(F121:J121)</f>
        <v>3178</v>
      </c>
      <c r="F121" s="70">
        <v>368</v>
      </c>
      <c r="G121" s="72">
        <v>2251</v>
      </c>
      <c r="H121" s="72">
        <v>104</v>
      </c>
      <c r="I121" s="72">
        <v>130</v>
      </c>
      <c r="J121" s="71">
        <v>325</v>
      </c>
      <c r="K121" s="482">
        <f>SUM(L121:O121)</f>
        <v>2487</v>
      </c>
      <c r="L121" s="70">
        <v>300</v>
      </c>
      <c r="M121" s="72">
        <v>97</v>
      </c>
      <c r="N121" s="72">
        <v>590</v>
      </c>
      <c r="O121" s="71">
        <v>1500</v>
      </c>
      <c r="P121" s="483">
        <f>SUM(Q121:S121)</f>
        <v>1152</v>
      </c>
      <c r="Q121" s="70">
        <v>246</v>
      </c>
      <c r="R121" s="72">
        <v>894</v>
      </c>
      <c r="S121" s="71">
        <v>12</v>
      </c>
      <c r="T121" s="483">
        <f>SUM(U121:X121)</f>
        <v>1054</v>
      </c>
      <c r="U121" s="70">
        <v>763</v>
      </c>
      <c r="V121" s="72">
        <v>1</v>
      </c>
      <c r="W121" s="72">
        <v>115</v>
      </c>
      <c r="X121" s="71">
        <v>175</v>
      </c>
      <c r="Y121" s="483">
        <f>SUM(Z121:AC121)</f>
        <v>1070</v>
      </c>
      <c r="Z121" s="70">
        <v>235</v>
      </c>
      <c r="AA121" s="72">
        <v>0</v>
      </c>
      <c r="AB121" s="72">
        <v>595</v>
      </c>
      <c r="AC121" s="71">
        <v>240</v>
      </c>
      <c r="AD121" s="483">
        <f>SUM(AE121:AJ121)</f>
        <v>943</v>
      </c>
      <c r="AE121" s="70">
        <v>164</v>
      </c>
      <c r="AF121" s="72">
        <v>139</v>
      </c>
      <c r="AG121" s="72">
        <v>118</v>
      </c>
      <c r="AH121" s="72">
        <v>11</v>
      </c>
      <c r="AI121" s="72">
        <v>63</v>
      </c>
      <c r="AJ121" s="71">
        <v>448</v>
      </c>
      <c r="AK121" s="483">
        <f>SUM(AL121:AO121)</f>
        <v>660</v>
      </c>
      <c r="AL121" s="70">
        <v>222</v>
      </c>
      <c r="AM121" s="72">
        <v>87</v>
      </c>
      <c r="AN121" s="72">
        <v>242</v>
      </c>
      <c r="AO121" s="71">
        <v>109</v>
      </c>
      <c r="AP121" s="483">
        <f>SUM(AQ121:AR121)</f>
        <v>25</v>
      </c>
      <c r="AQ121" s="70">
        <v>25</v>
      </c>
      <c r="AR121" s="71">
        <v>0</v>
      </c>
      <c r="AS121" s="483">
        <f>SUM(AT121:AW121)</f>
        <v>175</v>
      </c>
      <c r="AT121" s="70">
        <v>132</v>
      </c>
      <c r="AU121" s="72">
        <v>18</v>
      </c>
      <c r="AV121" s="72">
        <v>23</v>
      </c>
      <c r="AW121" s="71">
        <v>2</v>
      </c>
      <c r="AX121" s="483">
        <f>SUM(AY121:AZ121)</f>
        <v>70</v>
      </c>
      <c r="AY121" s="70">
        <v>31</v>
      </c>
      <c r="AZ121" s="71">
        <v>39</v>
      </c>
      <c r="BA121" s="484">
        <f>SUM(BB121:BI121)</f>
        <v>8173</v>
      </c>
      <c r="BB121" s="70">
        <v>2150</v>
      </c>
      <c r="BC121" s="72">
        <v>1067</v>
      </c>
      <c r="BD121" s="72">
        <v>669</v>
      </c>
      <c r="BE121" s="72">
        <v>738</v>
      </c>
      <c r="BF121" s="72">
        <v>1685</v>
      </c>
      <c r="BG121" s="72">
        <v>288</v>
      </c>
      <c r="BH121" s="72">
        <v>775</v>
      </c>
      <c r="BI121" s="71">
        <v>801</v>
      </c>
      <c r="BJ121" s="483">
        <f>SUM(BK121:BO121)</f>
        <v>2157</v>
      </c>
      <c r="BK121" s="70">
        <v>246</v>
      </c>
      <c r="BL121" s="72">
        <v>701</v>
      </c>
      <c r="BM121" s="72">
        <v>872</v>
      </c>
      <c r="BN121" s="72">
        <v>36</v>
      </c>
      <c r="BO121" s="71">
        <v>302</v>
      </c>
      <c r="BP121" s="483">
        <f>SUM(BQ121:BS121)</f>
        <v>705</v>
      </c>
      <c r="BQ121" s="70">
        <v>111</v>
      </c>
      <c r="BR121" s="72">
        <v>208</v>
      </c>
      <c r="BS121" s="71">
        <v>386</v>
      </c>
      <c r="BT121" s="483">
        <f>SUM(BU121:BX121)</f>
        <v>881</v>
      </c>
      <c r="BU121" s="70">
        <v>881</v>
      </c>
      <c r="BV121" s="72">
        <v>0</v>
      </c>
      <c r="BW121" s="72">
        <v>0</v>
      </c>
      <c r="BX121" s="71">
        <v>0</v>
      </c>
      <c r="BY121" s="483">
        <f>SUM(BZ121:CG121)</f>
        <v>4043</v>
      </c>
      <c r="BZ121" s="70">
        <v>361</v>
      </c>
      <c r="CA121" s="72">
        <v>112</v>
      </c>
      <c r="CB121" s="72">
        <v>1647</v>
      </c>
      <c r="CC121" s="72">
        <v>26</v>
      </c>
      <c r="CD121" s="72">
        <v>15</v>
      </c>
      <c r="CE121" s="72">
        <v>493</v>
      </c>
      <c r="CF121" s="72">
        <v>859</v>
      </c>
      <c r="CG121" s="71">
        <v>530</v>
      </c>
      <c r="CH121" s="483">
        <f>SUM(CI121:CJ121)</f>
        <v>493</v>
      </c>
      <c r="CI121" s="70">
        <v>321</v>
      </c>
      <c r="CJ121" s="71">
        <v>172</v>
      </c>
      <c r="CK121" s="483">
        <f>SUM(CL121:CP121)</f>
        <v>1597</v>
      </c>
      <c r="CL121" s="70">
        <v>756</v>
      </c>
      <c r="CM121" s="72">
        <v>46</v>
      </c>
      <c r="CN121" s="72">
        <v>0</v>
      </c>
      <c r="CO121" s="72">
        <v>749</v>
      </c>
      <c r="CP121" s="71">
        <v>46</v>
      </c>
      <c r="CQ121" s="483">
        <f>SUM(CR121:CT121)</f>
        <v>174</v>
      </c>
      <c r="CR121" s="70">
        <v>40</v>
      </c>
      <c r="CS121" s="72">
        <v>134</v>
      </c>
      <c r="CT121" s="71">
        <v>0</v>
      </c>
      <c r="CU121" s="483">
        <f>SUM(CV121:CY121)</f>
        <v>858</v>
      </c>
      <c r="CV121" s="72">
        <v>275</v>
      </c>
      <c r="CW121" s="72">
        <v>300</v>
      </c>
      <c r="CX121" s="72">
        <v>54</v>
      </c>
      <c r="CY121" s="71">
        <v>229</v>
      </c>
      <c r="CZ121" s="483">
        <f>SUM(DA121:DF121)</f>
        <v>3744</v>
      </c>
      <c r="DA121" s="70">
        <v>99</v>
      </c>
      <c r="DB121" s="72">
        <v>0</v>
      </c>
      <c r="DC121" s="72">
        <v>1258</v>
      </c>
      <c r="DD121" s="72">
        <v>932</v>
      </c>
      <c r="DE121" s="72">
        <v>1161</v>
      </c>
      <c r="DF121" s="71">
        <v>294</v>
      </c>
      <c r="DG121" s="483">
        <f>SUM(DH121:DO121)</f>
        <v>1732</v>
      </c>
      <c r="DH121" s="70">
        <v>95</v>
      </c>
      <c r="DI121" s="72">
        <v>208</v>
      </c>
      <c r="DJ121" s="72">
        <v>17</v>
      </c>
      <c r="DK121" s="72">
        <v>200</v>
      </c>
      <c r="DL121" s="72">
        <v>313</v>
      </c>
      <c r="DM121" s="72">
        <v>834</v>
      </c>
      <c r="DN121" s="72">
        <v>29</v>
      </c>
      <c r="DO121" s="72">
        <v>36</v>
      </c>
      <c r="DP121" s="604">
        <f>B121+E121+K121+P121+T121+Y121+AD121+AK121+AP121+AS121+AX121+BA121+BJ121+BP121+BT121+BY121+CH121+CK121+CQ121+CU121+CZ121+DG121</f>
        <v>36269</v>
      </c>
      <c r="DQ121" s="484">
        <f>SUM(DR121:DT121)</f>
        <v>25</v>
      </c>
      <c r="DR121" s="70">
        <v>25</v>
      </c>
      <c r="DS121" s="72">
        <v>0</v>
      </c>
      <c r="DT121" s="71">
        <v>0</v>
      </c>
      <c r="DU121" s="484">
        <f>SUM(DV121:DV121)</f>
        <v>0</v>
      </c>
      <c r="DV121" s="79">
        <v>0</v>
      </c>
    </row>
    <row r="122" spans="1:126" s="15" customFormat="1" ht="22.5">
      <c r="A122" s="469" t="s">
        <v>269</v>
      </c>
      <c r="B122" s="481">
        <f>SUM(C122:D122)</f>
        <v>6529</v>
      </c>
      <c r="C122" s="70">
        <v>3269</v>
      </c>
      <c r="D122" s="71">
        <v>3260</v>
      </c>
      <c r="E122" s="481">
        <f>SUM(F122:J122)</f>
        <v>21792</v>
      </c>
      <c r="F122" s="70">
        <v>3643</v>
      </c>
      <c r="G122" s="72">
        <v>8588</v>
      </c>
      <c r="H122" s="72">
        <v>2446</v>
      </c>
      <c r="I122" s="72">
        <v>2807</v>
      </c>
      <c r="J122" s="71">
        <v>4308</v>
      </c>
      <c r="K122" s="482">
        <f>SUM(L122:O122)</f>
        <v>9317</v>
      </c>
      <c r="L122" s="70">
        <v>2837</v>
      </c>
      <c r="M122" s="72">
        <v>1269</v>
      </c>
      <c r="N122" s="72">
        <v>1387</v>
      </c>
      <c r="O122" s="71">
        <v>3824</v>
      </c>
      <c r="P122" s="483">
        <f>SUM(Q122:S122)</f>
        <v>11657</v>
      </c>
      <c r="Q122" s="70">
        <v>5800</v>
      </c>
      <c r="R122" s="72">
        <v>3162</v>
      </c>
      <c r="S122" s="71">
        <v>2695</v>
      </c>
      <c r="T122" s="483">
        <f>SUM(U122:X122)</f>
        <v>10761</v>
      </c>
      <c r="U122" s="70">
        <v>2480</v>
      </c>
      <c r="V122" s="72">
        <v>2052</v>
      </c>
      <c r="W122" s="72">
        <v>3688</v>
      </c>
      <c r="X122" s="71">
        <v>2541</v>
      </c>
      <c r="Y122" s="483">
        <f>SUM(Z122:AC122)</f>
        <v>20922</v>
      </c>
      <c r="Z122" s="70">
        <v>4668</v>
      </c>
      <c r="AA122" s="72">
        <v>6833</v>
      </c>
      <c r="AB122" s="72">
        <v>5075</v>
      </c>
      <c r="AC122" s="71">
        <v>4346</v>
      </c>
      <c r="AD122" s="483">
        <f>SUM(AE122:AJ122)</f>
        <v>16266</v>
      </c>
      <c r="AE122" s="70">
        <v>3325</v>
      </c>
      <c r="AF122" s="72">
        <v>1756</v>
      </c>
      <c r="AG122" s="72">
        <v>2255</v>
      </c>
      <c r="AH122" s="72">
        <v>3986</v>
      </c>
      <c r="AI122" s="72">
        <v>2168</v>
      </c>
      <c r="AJ122" s="71">
        <v>2776</v>
      </c>
      <c r="AK122" s="483">
        <f>SUM(AL122:AO122)</f>
        <v>7239</v>
      </c>
      <c r="AL122" s="70">
        <v>1845</v>
      </c>
      <c r="AM122" s="72">
        <v>1546</v>
      </c>
      <c r="AN122" s="72">
        <v>2736</v>
      </c>
      <c r="AO122" s="71">
        <v>1112</v>
      </c>
      <c r="AP122" s="483">
        <f>SUM(AQ122:AR122)</f>
        <v>491</v>
      </c>
      <c r="AQ122" s="70">
        <v>84</v>
      </c>
      <c r="AR122" s="71">
        <v>407</v>
      </c>
      <c r="AS122" s="483">
        <f>SUM(AT122:AW122)</f>
        <v>6526</v>
      </c>
      <c r="AT122" s="70">
        <v>2317</v>
      </c>
      <c r="AU122" s="72">
        <v>1720</v>
      </c>
      <c r="AV122" s="72">
        <v>1662</v>
      </c>
      <c r="AW122" s="71">
        <v>827</v>
      </c>
      <c r="AX122" s="483">
        <f>SUM(AY122:AZ122)</f>
        <v>11414</v>
      </c>
      <c r="AY122" s="70">
        <v>3750</v>
      </c>
      <c r="AZ122" s="71">
        <v>7664</v>
      </c>
      <c r="BA122" s="484">
        <f>SUM(BB122:BI122)</f>
        <v>28124</v>
      </c>
      <c r="BB122" s="70">
        <v>5265</v>
      </c>
      <c r="BC122" s="72">
        <v>4338</v>
      </c>
      <c r="BD122" s="72">
        <v>3847</v>
      </c>
      <c r="BE122" s="72">
        <v>3357</v>
      </c>
      <c r="BF122" s="72">
        <v>2789</v>
      </c>
      <c r="BG122" s="72">
        <v>3068</v>
      </c>
      <c r="BH122" s="72">
        <v>3033</v>
      </c>
      <c r="BI122" s="71">
        <v>2427</v>
      </c>
      <c r="BJ122" s="483">
        <f>SUM(BK122:BO122)</f>
        <v>12719</v>
      </c>
      <c r="BK122" s="70">
        <v>2428</v>
      </c>
      <c r="BL122" s="72">
        <v>2849</v>
      </c>
      <c r="BM122" s="72">
        <v>3840</v>
      </c>
      <c r="BN122" s="72">
        <v>1357</v>
      </c>
      <c r="BO122" s="71">
        <v>2245</v>
      </c>
      <c r="BP122" s="483">
        <f>SUM(BQ122:BS122)</f>
        <v>6039</v>
      </c>
      <c r="BQ122" s="70">
        <v>2063</v>
      </c>
      <c r="BR122" s="72">
        <v>1093</v>
      </c>
      <c r="BS122" s="71">
        <v>2883</v>
      </c>
      <c r="BT122" s="483">
        <f>SUM(BU122:BX122)</f>
        <v>12744</v>
      </c>
      <c r="BU122" s="70">
        <v>2938</v>
      </c>
      <c r="BV122" s="72">
        <v>1607</v>
      </c>
      <c r="BW122" s="72">
        <v>5493</v>
      </c>
      <c r="BX122" s="71">
        <v>2706</v>
      </c>
      <c r="BY122" s="483">
        <f>SUM(BZ122:CG122)</f>
        <v>15423</v>
      </c>
      <c r="BZ122" s="70">
        <v>803</v>
      </c>
      <c r="CA122" s="72">
        <v>2425</v>
      </c>
      <c r="CB122" s="72">
        <v>4009</v>
      </c>
      <c r="CC122" s="72">
        <v>1893</v>
      </c>
      <c r="CD122" s="72">
        <v>1534</v>
      </c>
      <c r="CE122" s="72">
        <v>1413</v>
      </c>
      <c r="CF122" s="72">
        <v>1948</v>
      </c>
      <c r="CG122" s="71">
        <v>1398</v>
      </c>
      <c r="CH122" s="483">
        <f>SUM(CI122:CJ122)</f>
        <v>26490</v>
      </c>
      <c r="CI122" s="70">
        <v>17627</v>
      </c>
      <c r="CJ122" s="71">
        <v>8863</v>
      </c>
      <c r="CK122" s="483">
        <f>SUM(CL122:CP122)</f>
        <v>19653</v>
      </c>
      <c r="CL122" s="70">
        <v>5501</v>
      </c>
      <c r="CM122" s="72">
        <v>5137</v>
      </c>
      <c r="CN122" s="72">
        <v>2298</v>
      </c>
      <c r="CO122" s="72">
        <v>3360</v>
      </c>
      <c r="CP122" s="71">
        <v>3357</v>
      </c>
      <c r="CQ122" s="483">
        <f>SUM(CR122:CT122)</f>
        <v>11677</v>
      </c>
      <c r="CR122" s="70">
        <v>3408</v>
      </c>
      <c r="CS122" s="72">
        <v>3675</v>
      </c>
      <c r="CT122" s="71">
        <v>4594</v>
      </c>
      <c r="CU122" s="483">
        <f>SUM(CV122:CY122)</f>
        <v>13925</v>
      </c>
      <c r="CV122" s="72">
        <v>2584</v>
      </c>
      <c r="CW122" s="72">
        <v>5195</v>
      </c>
      <c r="CX122" s="72">
        <v>3239</v>
      </c>
      <c r="CY122" s="71">
        <v>2907</v>
      </c>
      <c r="CZ122" s="483">
        <f>SUM(DA122:DF122)</f>
        <v>16848</v>
      </c>
      <c r="DA122" s="70">
        <v>971</v>
      </c>
      <c r="DB122" s="72">
        <v>602</v>
      </c>
      <c r="DC122" s="72">
        <v>4611</v>
      </c>
      <c r="DD122" s="72">
        <v>4818</v>
      </c>
      <c r="DE122" s="72">
        <v>3202</v>
      </c>
      <c r="DF122" s="71">
        <v>2644</v>
      </c>
      <c r="DG122" s="483">
        <f>SUM(DH122:DO122)</f>
        <v>29482</v>
      </c>
      <c r="DH122" s="70">
        <v>2683</v>
      </c>
      <c r="DI122" s="72">
        <v>2305</v>
      </c>
      <c r="DJ122" s="72">
        <v>3918</v>
      </c>
      <c r="DK122" s="72">
        <v>4760</v>
      </c>
      <c r="DL122" s="72">
        <v>4408</v>
      </c>
      <c r="DM122" s="72">
        <v>6701</v>
      </c>
      <c r="DN122" s="72">
        <v>2397</v>
      </c>
      <c r="DO122" s="72">
        <v>2310</v>
      </c>
      <c r="DP122" s="604">
        <f>B122+E122+K122+P122+T122+Y122+AD122+AK122+AP122+AS122+AX122+BA122+BJ122+BP122+BT122+BY122+CH122+CK122+CQ122+CU122+CZ122+DG122</f>
        <v>316038</v>
      </c>
      <c r="DQ122" s="484">
        <f>SUM(DR122:DT122)</f>
        <v>2402</v>
      </c>
      <c r="DR122" s="70">
        <v>1299</v>
      </c>
      <c r="DS122" s="72">
        <v>331</v>
      </c>
      <c r="DT122" s="71">
        <v>772</v>
      </c>
      <c r="DU122" s="484">
        <f>SUM(DV122:DV122)</f>
        <v>1905</v>
      </c>
      <c r="DV122" s="79">
        <v>1905</v>
      </c>
    </row>
    <row r="123" spans="1:126" s="15" customFormat="1" ht="22.5">
      <c r="A123" s="247" t="s">
        <v>344</v>
      </c>
      <c r="B123" s="485">
        <f>B121+B122</f>
        <v>7427</v>
      </c>
      <c r="C123" s="99">
        <f>C121+C122</f>
        <v>3874</v>
      </c>
      <c r="D123" s="101">
        <f>D121+D122</f>
        <v>3553</v>
      </c>
      <c r="E123" s="485">
        <f>E121+E122</f>
        <v>24970</v>
      </c>
      <c r="F123" s="99">
        <f aca="true" t="shared" si="114" ref="F123:BQ123">F121+F122</f>
        <v>4011</v>
      </c>
      <c r="G123" s="100">
        <f t="shared" si="114"/>
        <v>10839</v>
      </c>
      <c r="H123" s="100">
        <f t="shared" si="114"/>
        <v>2550</v>
      </c>
      <c r="I123" s="100">
        <f t="shared" si="114"/>
        <v>2937</v>
      </c>
      <c r="J123" s="101">
        <f t="shared" si="114"/>
        <v>4633</v>
      </c>
      <c r="K123" s="486">
        <f t="shared" si="114"/>
        <v>11804</v>
      </c>
      <c r="L123" s="99">
        <f t="shared" si="114"/>
        <v>3137</v>
      </c>
      <c r="M123" s="100">
        <f t="shared" si="114"/>
        <v>1366</v>
      </c>
      <c r="N123" s="100">
        <f t="shared" si="114"/>
        <v>1977</v>
      </c>
      <c r="O123" s="101">
        <f t="shared" si="114"/>
        <v>5324</v>
      </c>
      <c r="P123" s="487">
        <f t="shared" si="114"/>
        <v>12809</v>
      </c>
      <c r="Q123" s="99">
        <f t="shared" si="114"/>
        <v>6046</v>
      </c>
      <c r="R123" s="100">
        <f t="shared" si="114"/>
        <v>4056</v>
      </c>
      <c r="S123" s="101">
        <f t="shared" si="114"/>
        <v>2707</v>
      </c>
      <c r="T123" s="487">
        <f t="shared" si="114"/>
        <v>11815</v>
      </c>
      <c r="U123" s="99">
        <f t="shared" si="114"/>
        <v>3243</v>
      </c>
      <c r="V123" s="100">
        <f t="shared" si="114"/>
        <v>2053</v>
      </c>
      <c r="W123" s="100">
        <f t="shared" si="114"/>
        <v>3803</v>
      </c>
      <c r="X123" s="101">
        <f t="shared" si="114"/>
        <v>2716</v>
      </c>
      <c r="Y123" s="487">
        <f t="shared" si="114"/>
        <v>21992</v>
      </c>
      <c r="Z123" s="99">
        <f t="shared" si="114"/>
        <v>4903</v>
      </c>
      <c r="AA123" s="100">
        <f t="shared" si="114"/>
        <v>6833</v>
      </c>
      <c r="AB123" s="100">
        <f t="shared" si="114"/>
        <v>5670</v>
      </c>
      <c r="AC123" s="101">
        <f t="shared" si="114"/>
        <v>4586</v>
      </c>
      <c r="AD123" s="487">
        <f t="shared" si="114"/>
        <v>17209</v>
      </c>
      <c r="AE123" s="99">
        <f t="shared" si="114"/>
        <v>3489</v>
      </c>
      <c r="AF123" s="100">
        <f t="shared" si="114"/>
        <v>1895</v>
      </c>
      <c r="AG123" s="100">
        <f t="shared" si="114"/>
        <v>2373</v>
      </c>
      <c r="AH123" s="100">
        <f t="shared" si="114"/>
        <v>3997</v>
      </c>
      <c r="AI123" s="100">
        <f t="shared" si="114"/>
        <v>2231</v>
      </c>
      <c r="AJ123" s="101">
        <f t="shared" si="114"/>
        <v>3224</v>
      </c>
      <c r="AK123" s="487">
        <f t="shared" si="114"/>
        <v>7899</v>
      </c>
      <c r="AL123" s="99">
        <f t="shared" si="114"/>
        <v>2067</v>
      </c>
      <c r="AM123" s="100">
        <f t="shared" si="114"/>
        <v>1633</v>
      </c>
      <c r="AN123" s="100">
        <f t="shared" si="114"/>
        <v>2978</v>
      </c>
      <c r="AO123" s="101">
        <f t="shared" si="114"/>
        <v>1221</v>
      </c>
      <c r="AP123" s="487">
        <f t="shared" si="114"/>
        <v>516</v>
      </c>
      <c r="AQ123" s="99">
        <f t="shared" si="114"/>
        <v>109</v>
      </c>
      <c r="AR123" s="101">
        <f t="shared" si="114"/>
        <v>407</v>
      </c>
      <c r="AS123" s="487">
        <f t="shared" si="114"/>
        <v>6701</v>
      </c>
      <c r="AT123" s="99">
        <f t="shared" si="114"/>
        <v>2449</v>
      </c>
      <c r="AU123" s="100">
        <f t="shared" si="114"/>
        <v>1738</v>
      </c>
      <c r="AV123" s="100">
        <f t="shared" si="114"/>
        <v>1685</v>
      </c>
      <c r="AW123" s="101">
        <f t="shared" si="114"/>
        <v>829</v>
      </c>
      <c r="AX123" s="487">
        <f t="shared" si="114"/>
        <v>11484</v>
      </c>
      <c r="AY123" s="99">
        <f t="shared" si="114"/>
        <v>3781</v>
      </c>
      <c r="AZ123" s="101">
        <f t="shared" si="114"/>
        <v>7703</v>
      </c>
      <c r="BA123" s="488">
        <f t="shared" si="114"/>
        <v>36297</v>
      </c>
      <c r="BB123" s="99">
        <f t="shared" si="114"/>
        <v>7415</v>
      </c>
      <c r="BC123" s="100">
        <f t="shared" si="114"/>
        <v>5405</v>
      </c>
      <c r="BD123" s="100">
        <f t="shared" si="114"/>
        <v>4516</v>
      </c>
      <c r="BE123" s="100">
        <f t="shared" si="114"/>
        <v>4095</v>
      </c>
      <c r="BF123" s="100">
        <f t="shared" si="114"/>
        <v>4474</v>
      </c>
      <c r="BG123" s="100">
        <f t="shared" si="114"/>
        <v>3356</v>
      </c>
      <c r="BH123" s="100">
        <f t="shared" si="114"/>
        <v>3808</v>
      </c>
      <c r="BI123" s="101">
        <f t="shared" si="114"/>
        <v>3228</v>
      </c>
      <c r="BJ123" s="487">
        <f t="shared" si="114"/>
        <v>14876</v>
      </c>
      <c r="BK123" s="99">
        <f t="shared" si="114"/>
        <v>2674</v>
      </c>
      <c r="BL123" s="100">
        <f t="shared" si="114"/>
        <v>3550</v>
      </c>
      <c r="BM123" s="100">
        <f t="shared" si="114"/>
        <v>4712</v>
      </c>
      <c r="BN123" s="100">
        <f t="shared" si="114"/>
        <v>1393</v>
      </c>
      <c r="BO123" s="101">
        <f t="shared" si="114"/>
        <v>2547</v>
      </c>
      <c r="BP123" s="487">
        <f t="shared" si="114"/>
        <v>6744</v>
      </c>
      <c r="BQ123" s="99">
        <f t="shared" si="114"/>
        <v>2174</v>
      </c>
      <c r="BR123" s="100">
        <f aca="true" t="shared" si="115" ref="BR123:DV123">BR121+BR122</f>
        <v>1301</v>
      </c>
      <c r="BS123" s="101">
        <f t="shared" si="115"/>
        <v>3269</v>
      </c>
      <c r="BT123" s="487">
        <f t="shared" si="115"/>
        <v>13625</v>
      </c>
      <c r="BU123" s="99">
        <f t="shared" si="115"/>
        <v>3819</v>
      </c>
      <c r="BV123" s="100">
        <f t="shared" si="115"/>
        <v>1607</v>
      </c>
      <c r="BW123" s="100">
        <f t="shared" si="115"/>
        <v>5493</v>
      </c>
      <c r="BX123" s="101">
        <f t="shared" si="115"/>
        <v>2706</v>
      </c>
      <c r="BY123" s="487">
        <f t="shared" si="115"/>
        <v>19466</v>
      </c>
      <c r="BZ123" s="99">
        <f t="shared" si="115"/>
        <v>1164</v>
      </c>
      <c r="CA123" s="100">
        <f t="shared" si="115"/>
        <v>2537</v>
      </c>
      <c r="CB123" s="100">
        <f t="shared" si="115"/>
        <v>5656</v>
      </c>
      <c r="CC123" s="100">
        <f t="shared" si="115"/>
        <v>1919</v>
      </c>
      <c r="CD123" s="100">
        <f t="shared" si="115"/>
        <v>1549</v>
      </c>
      <c r="CE123" s="100">
        <f t="shared" si="115"/>
        <v>1906</v>
      </c>
      <c r="CF123" s="100">
        <f t="shared" si="115"/>
        <v>2807</v>
      </c>
      <c r="CG123" s="101">
        <f t="shared" si="115"/>
        <v>1928</v>
      </c>
      <c r="CH123" s="487">
        <f t="shared" si="115"/>
        <v>26983</v>
      </c>
      <c r="CI123" s="99">
        <f t="shared" si="115"/>
        <v>17948</v>
      </c>
      <c r="CJ123" s="101">
        <f t="shared" si="115"/>
        <v>9035</v>
      </c>
      <c r="CK123" s="487">
        <f t="shared" si="115"/>
        <v>21250</v>
      </c>
      <c r="CL123" s="99">
        <f t="shared" si="115"/>
        <v>6257</v>
      </c>
      <c r="CM123" s="100">
        <f t="shared" si="115"/>
        <v>5183</v>
      </c>
      <c r="CN123" s="100">
        <f t="shared" si="115"/>
        <v>2298</v>
      </c>
      <c r="CO123" s="100">
        <f t="shared" si="115"/>
        <v>4109</v>
      </c>
      <c r="CP123" s="101">
        <f t="shared" si="115"/>
        <v>3403</v>
      </c>
      <c r="CQ123" s="487">
        <f t="shared" si="115"/>
        <v>11851</v>
      </c>
      <c r="CR123" s="99">
        <f t="shared" si="115"/>
        <v>3448</v>
      </c>
      <c r="CS123" s="100">
        <f t="shared" si="115"/>
        <v>3809</v>
      </c>
      <c r="CT123" s="101">
        <f t="shared" si="115"/>
        <v>4594</v>
      </c>
      <c r="CU123" s="487">
        <f t="shared" si="115"/>
        <v>14783</v>
      </c>
      <c r="CV123" s="100">
        <f t="shared" si="115"/>
        <v>2859</v>
      </c>
      <c r="CW123" s="100">
        <f t="shared" si="115"/>
        <v>5495</v>
      </c>
      <c r="CX123" s="100">
        <f t="shared" si="115"/>
        <v>3293</v>
      </c>
      <c r="CY123" s="101">
        <f t="shared" si="115"/>
        <v>3136</v>
      </c>
      <c r="CZ123" s="487">
        <f t="shared" si="115"/>
        <v>20592</v>
      </c>
      <c r="DA123" s="99">
        <f t="shared" si="115"/>
        <v>1070</v>
      </c>
      <c r="DB123" s="100">
        <f t="shared" si="115"/>
        <v>602</v>
      </c>
      <c r="DC123" s="100">
        <f t="shared" si="115"/>
        <v>5869</v>
      </c>
      <c r="DD123" s="100">
        <f t="shared" si="115"/>
        <v>5750</v>
      </c>
      <c r="DE123" s="100">
        <f t="shared" si="115"/>
        <v>4363</v>
      </c>
      <c r="DF123" s="101">
        <f t="shared" si="115"/>
        <v>2938</v>
      </c>
      <c r="DG123" s="487">
        <f t="shared" si="115"/>
        <v>31214</v>
      </c>
      <c r="DH123" s="99">
        <f t="shared" si="115"/>
        <v>2778</v>
      </c>
      <c r="DI123" s="100">
        <f t="shared" si="115"/>
        <v>2513</v>
      </c>
      <c r="DJ123" s="100">
        <f t="shared" si="115"/>
        <v>3935</v>
      </c>
      <c r="DK123" s="100">
        <f t="shared" si="115"/>
        <v>4960</v>
      </c>
      <c r="DL123" s="100">
        <f t="shared" si="115"/>
        <v>4721</v>
      </c>
      <c r="DM123" s="100">
        <f t="shared" si="115"/>
        <v>7535</v>
      </c>
      <c r="DN123" s="100">
        <f t="shared" si="115"/>
        <v>2426</v>
      </c>
      <c r="DO123" s="100">
        <f t="shared" si="115"/>
        <v>2346</v>
      </c>
      <c r="DP123" s="605">
        <f t="shared" si="115"/>
        <v>352307</v>
      </c>
      <c r="DQ123" s="488">
        <f t="shared" si="115"/>
        <v>2427</v>
      </c>
      <c r="DR123" s="99">
        <f t="shared" si="115"/>
        <v>1324</v>
      </c>
      <c r="DS123" s="100">
        <f t="shared" si="115"/>
        <v>331</v>
      </c>
      <c r="DT123" s="101">
        <f t="shared" si="115"/>
        <v>772</v>
      </c>
      <c r="DU123" s="488">
        <f t="shared" si="115"/>
        <v>1905</v>
      </c>
      <c r="DV123" s="102">
        <f t="shared" si="115"/>
        <v>1905</v>
      </c>
    </row>
    <row r="124" spans="1:125" s="6" customFormat="1" ht="11.25">
      <c r="A124" s="10" t="s">
        <v>130</v>
      </c>
      <c r="B124" s="62"/>
      <c r="C124" s="12"/>
      <c r="D124" s="12"/>
      <c r="E124" s="62"/>
      <c r="F124" s="12"/>
      <c r="G124" s="12"/>
      <c r="H124" s="12"/>
      <c r="I124" s="128"/>
      <c r="J124" s="12"/>
      <c r="K124" s="67"/>
      <c r="P124" s="67"/>
      <c r="T124" s="67"/>
      <c r="Y124" s="67"/>
      <c r="AD124" s="67"/>
      <c r="AK124" s="67"/>
      <c r="AP124" s="67"/>
      <c r="AS124" s="67"/>
      <c r="AX124" s="67"/>
      <c r="BA124" s="67"/>
      <c r="BJ124" s="67"/>
      <c r="BP124" s="67"/>
      <c r="BT124" s="67"/>
      <c r="BY124" s="67"/>
      <c r="CE124" s="67"/>
      <c r="CH124" s="67"/>
      <c r="CK124" s="67"/>
      <c r="CQ124" s="67"/>
      <c r="CU124" s="67"/>
      <c r="CZ124" s="67"/>
      <c r="DG124" s="67"/>
      <c r="DP124" s="67"/>
      <c r="DQ124" s="67"/>
      <c r="DU124" s="67"/>
    </row>
    <row r="125" spans="1:10" ht="11.25">
      <c r="A125" s="5"/>
      <c r="B125" s="9"/>
      <c r="C125" s="23"/>
      <c r="D125" s="23"/>
      <c r="E125" s="64"/>
      <c r="F125" s="23"/>
      <c r="G125" s="23"/>
      <c r="H125" s="23"/>
      <c r="I125" s="28"/>
      <c r="J125" s="23"/>
    </row>
    <row r="126" spans="1:10" ht="11.25">
      <c r="A126" s="5"/>
      <c r="B126" s="9"/>
      <c r="C126" s="23"/>
      <c r="D126" s="23"/>
      <c r="E126" s="64"/>
      <c r="F126" s="23"/>
      <c r="G126" s="23"/>
      <c r="H126" s="23"/>
      <c r="I126" s="28"/>
      <c r="J126" s="23"/>
    </row>
    <row r="127" ht="15.75">
      <c r="A127" s="37" t="s">
        <v>76</v>
      </c>
    </row>
    <row r="128" spans="1:10" ht="18" customHeight="1">
      <c r="A128" s="53" t="s">
        <v>137</v>
      </c>
      <c r="B128" s="9"/>
      <c r="C128" s="23"/>
      <c r="D128" s="23"/>
      <c r="E128" s="64"/>
      <c r="F128" s="23"/>
      <c r="G128" s="23"/>
      <c r="H128" s="23"/>
      <c r="I128" s="28"/>
      <c r="J128" s="23"/>
    </row>
    <row r="129" spans="1:10" ht="10.5" customHeight="1">
      <c r="A129" s="7" t="s">
        <v>422</v>
      </c>
      <c r="B129" s="9"/>
      <c r="C129" s="23"/>
      <c r="D129" s="23"/>
      <c r="E129" s="64"/>
      <c r="F129" s="23"/>
      <c r="G129" s="23"/>
      <c r="H129" s="23"/>
      <c r="I129" s="28"/>
      <c r="J129" s="23"/>
    </row>
    <row r="130" spans="1:126" s="15" customFormat="1" ht="23.25" customHeight="1">
      <c r="A130" s="572"/>
      <c r="B130" s="571" t="s">
        <v>147</v>
      </c>
      <c r="C130" s="617" t="s">
        <v>148</v>
      </c>
      <c r="D130" s="618" t="s">
        <v>149</v>
      </c>
      <c r="E130" s="571" t="s">
        <v>150</v>
      </c>
      <c r="F130" s="617" t="s">
        <v>151</v>
      </c>
      <c r="G130" s="619" t="s">
        <v>152</v>
      </c>
      <c r="H130" s="619" t="s">
        <v>153</v>
      </c>
      <c r="I130" s="619" t="s">
        <v>154</v>
      </c>
      <c r="J130" s="618" t="s">
        <v>155</v>
      </c>
      <c r="K130" s="571" t="s">
        <v>156</v>
      </c>
      <c r="L130" s="617" t="s">
        <v>157</v>
      </c>
      <c r="M130" s="619" t="s">
        <v>158</v>
      </c>
      <c r="N130" s="619" t="s">
        <v>159</v>
      </c>
      <c r="O130" s="618" t="s">
        <v>160</v>
      </c>
      <c r="P130" s="571" t="s">
        <v>161</v>
      </c>
      <c r="Q130" s="617" t="s">
        <v>162</v>
      </c>
      <c r="R130" s="619" t="s">
        <v>163</v>
      </c>
      <c r="S130" s="618" t="s">
        <v>164</v>
      </c>
      <c r="T130" s="571" t="s">
        <v>165</v>
      </c>
      <c r="U130" s="617" t="s">
        <v>166</v>
      </c>
      <c r="V130" s="619" t="s">
        <v>167</v>
      </c>
      <c r="W130" s="619" t="s">
        <v>168</v>
      </c>
      <c r="X130" s="618" t="s">
        <v>169</v>
      </c>
      <c r="Y130" s="571" t="s">
        <v>170</v>
      </c>
      <c r="Z130" s="617" t="s">
        <v>171</v>
      </c>
      <c r="AA130" s="619" t="s">
        <v>172</v>
      </c>
      <c r="AB130" s="619" t="s">
        <v>173</v>
      </c>
      <c r="AC130" s="618" t="s">
        <v>174</v>
      </c>
      <c r="AD130" s="571" t="s">
        <v>175</v>
      </c>
      <c r="AE130" s="617" t="s">
        <v>176</v>
      </c>
      <c r="AF130" s="619" t="s">
        <v>177</v>
      </c>
      <c r="AG130" s="619" t="s">
        <v>178</v>
      </c>
      <c r="AH130" s="619" t="s">
        <v>179</v>
      </c>
      <c r="AI130" s="619" t="s">
        <v>180</v>
      </c>
      <c r="AJ130" s="618" t="s">
        <v>181</v>
      </c>
      <c r="AK130" s="571" t="s">
        <v>182</v>
      </c>
      <c r="AL130" s="617" t="s">
        <v>183</v>
      </c>
      <c r="AM130" s="619" t="s">
        <v>184</v>
      </c>
      <c r="AN130" s="619" t="s">
        <v>185</v>
      </c>
      <c r="AO130" s="618" t="s">
        <v>186</v>
      </c>
      <c r="AP130" s="571" t="s">
        <v>187</v>
      </c>
      <c r="AQ130" s="617" t="s">
        <v>188</v>
      </c>
      <c r="AR130" s="618" t="s">
        <v>189</v>
      </c>
      <c r="AS130" s="571" t="s">
        <v>190</v>
      </c>
      <c r="AT130" s="617" t="s">
        <v>191</v>
      </c>
      <c r="AU130" s="619" t="s">
        <v>192</v>
      </c>
      <c r="AV130" s="619" t="s">
        <v>193</v>
      </c>
      <c r="AW130" s="618" t="s">
        <v>194</v>
      </c>
      <c r="AX130" s="571" t="s">
        <v>195</v>
      </c>
      <c r="AY130" s="617" t="s">
        <v>196</v>
      </c>
      <c r="AZ130" s="618" t="s">
        <v>197</v>
      </c>
      <c r="BA130" s="571" t="s">
        <v>198</v>
      </c>
      <c r="BB130" s="617" t="s">
        <v>199</v>
      </c>
      <c r="BC130" s="619" t="s">
        <v>200</v>
      </c>
      <c r="BD130" s="619" t="s">
        <v>201</v>
      </c>
      <c r="BE130" s="619" t="s">
        <v>202</v>
      </c>
      <c r="BF130" s="619" t="s">
        <v>203</v>
      </c>
      <c r="BG130" s="619" t="s">
        <v>204</v>
      </c>
      <c r="BH130" s="619" t="s">
        <v>205</v>
      </c>
      <c r="BI130" s="618" t="s">
        <v>206</v>
      </c>
      <c r="BJ130" s="571" t="s">
        <v>207</v>
      </c>
      <c r="BK130" s="617" t="s">
        <v>208</v>
      </c>
      <c r="BL130" s="619" t="s">
        <v>209</v>
      </c>
      <c r="BM130" s="619" t="s">
        <v>210</v>
      </c>
      <c r="BN130" s="619" t="s">
        <v>211</v>
      </c>
      <c r="BO130" s="618" t="s">
        <v>212</v>
      </c>
      <c r="BP130" s="571" t="s">
        <v>213</v>
      </c>
      <c r="BQ130" s="617" t="s">
        <v>214</v>
      </c>
      <c r="BR130" s="619" t="s">
        <v>215</v>
      </c>
      <c r="BS130" s="618" t="s">
        <v>216</v>
      </c>
      <c r="BT130" s="571" t="s">
        <v>217</v>
      </c>
      <c r="BU130" s="617" t="s">
        <v>218</v>
      </c>
      <c r="BV130" s="619" t="s">
        <v>219</v>
      </c>
      <c r="BW130" s="619" t="s">
        <v>220</v>
      </c>
      <c r="BX130" s="618" t="s">
        <v>221</v>
      </c>
      <c r="BY130" s="571" t="s">
        <v>222</v>
      </c>
      <c r="BZ130" s="617" t="s">
        <v>223</v>
      </c>
      <c r="CA130" s="619" t="s">
        <v>224</v>
      </c>
      <c r="CB130" s="619" t="s">
        <v>225</v>
      </c>
      <c r="CC130" s="619" t="s">
        <v>226</v>
      </c>
      <c r="CD130" s="619" t="s">
        <v>227</v>
      </c>
      <c r="CE130" s="619" t="s">
        <v>228</v>
      </c>
      <c r="CF130" s="619" t="s">
        <v>229</v>
      </c>
      <c r="CG130" s="618" t="s">
        <v>230</v>
      </c>
      <c r="CH130" s="571" t="s">
        <v>231</v>
      </c>
      <c r="CI130" s="617" t="s">
        <v>232</v>
      </c>
      <c r="CJ130" s="618" t="s">
        <v>233</v>
      </c>
      <c r="CK130" s="571" t="s">
        <v>234</v>
      </c>
      <c r="CL130" s="617" t="s">
        <v>235</v>
      </c>
      <c r="CM130" s="619" t="s">
        <v>236</v>
      </c>
      <c r="CN130" s="619" t="s">
        <v>237</v>
      </c>
      <c r="CO130" s="619" t="s">
        <v>238</v>
      </c>
      <c r="CP130" s="618" t="s">
        <v>239</v>
      </c>
      <c r="CQ130" s="571" t="s">
        <v>240</v>
      </c>
      <c r="CR130" s="617" t="s">
        <v>241</v>
      </c>
      <c r="CS130" s="619" t="s">
        <v>242</v>
      </c>
      <c r="CT130" s="618" t="s">
        <v>243</v>
      </c>
      <c r="CU130" s="571" t="s">
        <v>244</v>
      </c>
      <c r="CV130" s="617" t="s">
        <v>245</v>
      </c>
      <c r="CW130" s="619" t="s">
        <v>246</v>
      </c>
      <c r="CX130" s="619" t="s">
        <v>247</v>
      </c>
      <c r="CY130" s="618" t="s">
        <v>248</v>
      </c>
      <c r="CZ130" s="571" t="s">
        <v>249</v>
      </c>
      <c r="DA130" s="617" t="s">
        <v>250</v>
      </c>
      <c r="DB130" s="619" t="s">
        <v>251</v>
      </c>
      <c r="DC130" s="619" t="s">
        <v>252</v>
      </c>
      <c r="DD130" s="619" t="s">
        <v>253</v>
      </c>
      <c r="DE130" s="619" t="s">
        <v>254</v>
      </c>
      <c r="DF130" s="618" t="s">
        <v>255</v>
      </c>
      <c r="DG130" s="571" t="s">
        <v>47</v>
      </c>
      <c r="DH130" s="617" t="s">
        <v>48</v>
      </c>
      <c r="DI130" s="619" t="s">
        <v>49</v>
      </c>
      <c r="DJ130" s="619" t="s">
        <v>50</v>
      </c>
      <c r="DK130" s="619" t="s">
        <v>51</v>
      </c>
      <c r="DL130" s="619" t="s">
        <v>52</v>
      </c>
      <c r="DM130" s="619" t="s">
        <v>53</v>
      </c>
      <c r="DN130" s="619" t="s">
        <v>54</v>
      </c>
      <c r="DO130" s="618" t="s">
        <v>55</v>
      </c>
      <c r="DP130" s="574" t="s">
        <v>361</v>
      </c>
      <c r="DQ130" s="571" t="s">
        <v>256</v>
      </c>
      <c r="DR130" s="617" t="s">
        <v>257</v>
      </c>
      <c r="DS130" s="619" t="s">
        <v>258</v>
      </c>
      <c r="DT130" s="618" t="s">
        <v>259</v>
      </c>
      <c r="DU130" s="571" t="s">
        <v>260</v>
      </c>
      <c r="DV130" s="573" t="s">
        <v>261</v>
      </c>
    </row>
    <row r="131" spans="1:126" s="93" customFormat="1" ht="21.75" customHeight="1">
      <c r="A131" s="202" t="s">
        <v>272</v>
      </c>
      <c r="B131" s="208"/>
      <c r="C131" s="176"/>
      <c r="D131" s="177"/>
      <c r="E131" s="208"/>
      <c r="F131" s="76"/>
      <c r="G131" s="75"/>
      <c r="H131" s="75"/>
      <c r="I131" s="75"/>
      <c r="J131" s="77"/>
      <c r="K131" s="208"/>
      <c r="L131" s="76"/>
      <c r="M131" s="75"/>
      <c r="N131" s="75"/>
      <c r="O131" s="77"/>
      <c r="P131" s="197"/>
      <c r="Q131" s="76"/>
      <c r="R131" s="75"/>
      <c r="S131" s="77"/>
      <c r="T131" s="197"/>
      <c r="U131" s="76"/>
      <c r="V131" s="75"/>
      <c r="W131" s="75"/>
      <c r="X131" s="77"/>
      <c r="Y131" s="197"/>
      <c r="Z131" s="76"/>
      <c r="AA131" s="75"/>
      <c r="AB131" s="75"/>
      <c r="AC131" s="77"/>
      <c r="AD131" s="197"/>
      <c r="AE131" s="76"/>
      <c r="AF131" s="75"/>
      <c r="AG131" s="75"/>
      <c r="AH131" s="75"/>
      <c r="AI131" s="75"/>
      <c r="AJ131" s="77"/>
      <c r="AK131" s="197"/>
      <c r="AL131" s="76"/>
      <c r="AM131" s="75"/>
      <c r="AN131" s="75"/>
      <c r="AO131" s="77"/>
      <c r="AP131" s="197"/>
      <c r="AQ131" s="76"/>
      <c r="AR131" s="77"/>
      <c r="AS131" s="197"/>
      <c r="AT131" s="76"/>
      <c r="AU131" s="75"/>
      <c r="AV131" s="75"/>
      <c r="AW131" s="77"/>
      <c r="AX131" s="197"/>
      <c r="AY131" s="176"/>
      <c r="AZ131" s="177"/>
      <c r="BA131" s="197"/>
      <c r="BB131" s="76"/>
      <c r="BC131" s="75"/>
      <c r="BD131" s="75"/>
      <c r="BE131" s="75"/>
      <c r="BF131" s="75"/>
      <c r="BG131" s="75"/>
      <c r="BH131" s="75"/>
      <c r="BI131" s="77"/>
      <c r="BJ131" s="197"/>
      <c r="BK131" s="76"/>
      <c r="BL131" s="75"/>
      <c r="BM131" s="75"/>
      <c r="BN131" s="75"/>
      <c r="BO131" s="77"/>
      <c r="BP131" s="197"/>
      <c r="BQ131" s="76"/>
      <c r="BR131" s="75"/>
      <c r="BS131" s="77"/>
      <c r="BT131" s="197"/>
      <c r="BU131" s="76"/>
      <c r="BV131" s="75"/>
      <c r="BW131" s="75"/>
      <c r="BX131" s="77"/>
      <c r="BY131" s="197"/>
      <c r="BZ131" s="76"/>
      <c r="CA131" s="75"/>
      <c r="CB131" s="75"/>
      <c r="CC131" s="75"/>
      <c r="CD131" s="75"/>
      <c r="CE131" s="75"/>
      <c r="CF131" s="75"/>
      <c r="CG131" s="77"/>
      <c r="CH131" s="197"/>
      <c r="CI131" s="76"/>
      <c r="CJ131" s="77"/>
      <c r="CK131" s="197"/>
      <c r="CL131" s="76"/>
      <c r="CM131" s="75"/>
      <c r="CN131" s="75"/>
      <c r="CO131" s="75"/>
      <c r="CP131" s="77"/>
      <c r="CQ131" s="197"/>
      <c r="CR131" s="76"/>
      <c r="CS131" s="75"/>
      <c r="CT131" s="77"/>
      <c r="CU131" s="197"/>
      <c r="CV131" s="76"/>
      <c r="CW131" s="75"/>
      <c r="CX131" s="75"/>
      <c r="CY131" s="77"/>
      <c r="CZ131" s="197"/>
      <c r="DA131" s="76"/>
      <c r="DB131" s="75"/>
      <c r="DC131" s="75"/>
      <c r="DD131" s="75"/>
      <c r="DE131" s="75"/>
      <c r="DF131" s="77"/>
      <c r="DG131" s="197"/>
      <c r="DH131" s="76"/>
      <c r="DI131" s="75"/>
      <c r="DJ131" s="75"/>
      <c r="DK131" s="75"/>
      <c r="DL131" s="75"/>
      <c r="DM131" s="75"/>
      <c r="DN131" s="75"/>
      <c r="DO131" s="77"/>
      <c r="DP131" s="575"/>
      <c r="DQ131" s="197"/>
      <c r="DR131" s="76"/>
      <c r="DS131" s="75"/>
      <c r="DT131" s="77"/>
      <c r="DU131" s="208"/>
      <c r="DV131" s="188"/>
    </row>
    <row r="132" spans="1:126" s="93" customFormat="1" ht="11.25">
      <c r="A132" s="141" t="s">
        <v>273</v>
      </c>
      <c r="B132" s="197">
        <f aca="true" t="shared" si="116" ref="B132:B137">SUM(C132:D132)</f>
        <v>1064</v>
      </c>
      <c r="C132" s="181">
        <v>594</v>
      </c>
      <c r="D132" s="182">
        <v>470</v>
      </c>
      <c r="E132" s="197">
        <f aca="true" t="shared" si="117" ref="E132:E137">SUM(F132:J132)</f>
        <v>1443</v>
      </c>
      <c r="F132" s="181">
        <v>207</v>
      </c>
      <c r="G132" s="133">
        <v>648</v>
      </c>
      <c r="H132" s="133">
        <v>91</v>
      </c>
      <c r="I132" s="133">
        <v>176</v>
      </c>
      <c r="J132" s="182">
        <v>321</v>
      </c>
      <c r="K132" s="197">
        <f aca="true" t="shared" si="118" ref="K132:K137">SUM(L132:O132)</f>
        <v>401</v>
      </c>
      <c r="L132" s="181">
        <v>120</v>
      </c>
      <c r="M132" s="133">
        <v>49</v>
      </c>
      <c r="N132" s="133">
        <v>72</v>
      </c>
      <c r="O132" s="182">
        <v>160</v>
      </c>
      <c r="P132" s="197">
        <f aca="true" t="shared" si="119" ref="P132:P137">SUM(Q132:S132)</f>
        <v>473</v>
      </c>
      <c r="Q132" s="181">
        <v>261</v>
      </c>
      <c r="R132" s="133">
        <v>124</v>
      </c>
      <c r="S132" s="182">
        <v>88</v>
      </c>
      <c r="T132" s="197">
        <f aca="true" t="shared" si="120" ref="T132:T137">SUM(U132:X132)</f>
        <v>1202</v>
      </c>
      <c r="U132" s="181">
        <v>674</v>
      </c>
      <c r="V132" s="133">
        <v>115</v>
      </c>
      <c r="W132" s="133">
        <v>226</v>
      </c>
      <c r="X132" s="182">
        <v>187</v>
      </c>
      <c r="Y132" s="197">
        <f aca="true" t="shared" si="121" ref="Y132:Y137">SUM(Z132:AC132)</f>
        <v>1133</v>
      </c>
      <c r="Z132" s="181">
        <v>165</v>
      </c>
      <c r="AA132" s="133">
        <v>277</v>
      </c>
      <c r="AB132" s="133">
        <v>468</v>
      </c>
      <c r="AC132" s="182">
        <v>223</v>
      </c>
      <c r="AD132" s="197">
        <f aca="true" t="shared" si="122" ref="AD132:AD137">SUM(AE132:AJ132)</f>
        <v>1063</v>
      </c>
      <c r="AE132" s="181">
        <v>125</v>
      </c>
      <c r="AF132" s="133">
        <v>141</v>
      </c>
      <c r="AG132" s="133">
        <v>74</v>
      </c>
      <c r="AH132" s="133">
        <v>234</v>
      </c>
      <c r="AI132" s="133">
        <v>167</v>
      </c>
      <c r="AJ132" s="182">
        <v>322</v>
      </c>
      <c r="AK132" s="197">
        <f aca="true" t="shared" si="123" ref="AK132:AK137">SUM(AL132:AO132)</f>
        <v>935</v>
      </c>
      <c r="AL132" s="181">
        <v>188</v>
      </c>
      <c r="AM132" s="133">
        <v>285</v>
      </c>
      <c r="AN132" s="133">
        <v>333</v>
      </c>
      <c r="AO132" s="182">
        <v>129</v>
      </c>
      <c r="AP132" s="197">
        <f aca="true" t="shared" si="124" ref="AP132:AP137">SUM(AQ132:AR132)</f>
        <v>178</v>
      </c>
      <c r="AQ132" s="181">
        <v>89</v>
      </c>
      <c r="AR132" s="182">
        <v>89</v>
      </c>
      <c r="AS132" s="197">
        <f aca="true" t="shared" si="125" ref="AS132:AS137">SUM(AT132:AW132)</f>
        <v>562</v>
      </c>
      <c r="AT132" s="181">
        <v>267</v>
      </c>
      <c r="AU132" s="133">
        <v>97</v>
      </c>
      <c r="AV132" s="133">
        <v>82</v>
      </c>
      <c r="AW132" s="182">
        <v>116</v>
      </c>
      <c r="AX132" s="197">
        <f aca="true" t="shared" si="126" ref="AX132:AX137">SUM(AY132:AZ132)</f>
        <v>1685</v>
      </c>
      <c r="AY132" s="181">
        <v>424</v>
      </c>
      <c r="AZ132" s="182">
        <v>1261</v>
      </c>
      <c r="BA132" s="197">
        <f aca="true" t="shared" si="127" ref="BA132:BA137">SUM(BB132:BI132)</f>
        <v>10067</v>
      </c>
      <c r="BB132" s="181">
        <v>4331</v>
      </c>
      <c r="BC132" s="133">
        <v>744</v>
      </c>
      <c r="BD132" s="133">
        <v>780</v>
      </c>
      <c r="BE132" s="133">
        <v>750</v>
      </c>
      <c r="BF132" s="133">
        <v>1039</v>
      </c>
      <c r="BG132" s="133">
        <v>1178</v>
      </c>
      <c r="BH132" s="133">
        <v>715</v>
      </c>
      <c r="BI132" s="182">
        <v>530</v>
      </c>
      <c r="BJ132" s="197">
        <f aca="true" t="shared" si="128" ref="BJ132:BJ137">SUM(BK132:BO132)</f>
        <v>1071</v>
      </c>
      <c r="BK132" s="384">
        <v>123</v>
      </c>
      <c r="BL132" s="385">
        <v>214</v>
      </c>
      <c r="BM132" s="385">
        <v>507</v>
      </c>
      <c r="BN132" s="385">
        <v>22</v>
      </c>
      <c r="BO132" s="386">
        <v>205</v>
      </c>
      <c r="BP132" s="197">
        <f aca="true" t="shared" si="129" ref="BP132:BP137">SUM(BQ132:BS132)</f>
        <v>230</v>
      </c>
      <c r="BQ132" s="181">
        <v>70</v>
      </c>
      <c r="BR132" s="133">
        <v>28</v>
      </c>
      <c r="BS132" s="182">
        <v>132</v>
      </c>
      <c r="BT132" s="197">
        <f aca="true" t="shared" si="130" ref="BT132:BT137">SUM(BU132:BX132)</f>
        <v>1840</v>
      </c>
      <c r="BU132" s="387">
        <v>710</v>
      </c>
      <c r="BV132" s="89">
        <v>165</v>
      </c>
      <c r="BW132" s="89">
        <v>828</v>
      </c>
      <c r="BX132" s="388">
        <v>137</v>
      </c>
      <c r="BY132" s="197">
        <f aca="true" t="shared" si="131" ref="BY132:BY137">SUM(BZ132:CG132)</f>
        <v>1111</v>
      </c>
      <c r="BZ132" s="181">
        <v>58</v>
      </c>
      <c r="CA132" s="133">
        <v>48</v>
      </c>
      <c r="CB132" s="133">
        <v>701</v>
      </c>
      <c r="CC132" s="133">
        <v>28</v>
      </c>
      <c r="CD132" s="133">
        <v>55</v>
      </c>
      <c r="CE132" s="133">
        <v>95</v>
      </c>
      <c r="CF132" s="133">
        <v>85</v>
      </c>
      <c r="CG132" s="182">
        <v>41</v>
      </c>
      <c r="CH132" s="197">
        <f aca="true" t="shared" si="132" ref="CH132:CH137">SUM(CI132:CJ132)</f>
        <v>3527</v>
      </c>
      <c r="CI132" s="181">
        <v>2597</v>
      </c>
      <c r="CJ132" s="182">
        <v>930</v>
      </c>
      <c r="CK132" s="197">
        <f aca="true" t="shared" si="133" ref="CK132:CK137">SUM(CL132:CP132)</f>
        <v>1678</v>
      </c>
      <c r="CL132" s="181">
        <v>734</v>
      </c>
      <c r="CM132" s="133">
        <v>327</v>
      </c>
      <c r="CN132" s="133">
        <v>118</v>
      </c>
      <c r="CO132" s="133">
        <v>299</v>
      </c>
      <c r="CP132" s="182">
        <v>200</v>
      </c>
      <c r="CQ132" s="197">
        <f aca="true" t="shared" si="134" ref="CQ132:CQ137">SUM(CR132:CT132)</f>
        <v>952</v>
      </c>
      <c r="CR132" s="181">
        <v>224</v>
      </c>
      <c r="CS132" s="133">
        <v>415</v>
      </c>
      <c r="CT132" s="182">
        <v>313</v>
      </c>
      <c r="CU132" s="197">
        <f aca="true" t="shared" si="135" ref="CU132:CU137">SUM(CV132:CY132)</f>
        <v>1000</v>
      </c>
      <c r="CV132" s="181">
        <v>217</v>
      </c>
      <c r="CW132" s="133">
        <v>359</v>
      </c>
      <c r="CX132" s="133">
        <v>123</v>
      </c>
      <c r="CY132" s="182">
        <v>301</v>
      </c>
      <c r="CZ132" s="197">
        <f aca="true" t="shared" si="136" ref="CZ132:CZ137">SUM(DA132:DF132)</f>
        <v>3463</v>
      </c>
      <c r="DA132" s="181">
        <v>66</v>
      </c>
      <c r="DB132" s="133">
        <v>41</v>
      </c>
      <c r="DC132" s="133">
        <v>581</v>
      </c>
      <c r="DD132" s="133">
        <v>2049</v>
      </c>
      <c r="DE132" s="133">
        <v>481</v>
      </c>
      <c r="DF132" s="182">
        <v>245</v>
      </c>
      <c r="DG132" s="197">
        <f aca="true" t="shared" si="137" ref="DG132:DG137">SUM(DH132:DO132)</f>
        <v>3909</v>
      </c>
      <c r="DH132" s="181">
        <v>191</v>
      </c>
      <c r="DI132" s="133">
        <v>147</v>
      </c>
      <c r="DJ132" s="133">
        <v>281</v>
      </c>
      <c r="DK132" s="133">
        <v>846</v>
      </c>
      <c r="DL132" s="133">
        <v>400</v>
      </c>
      <c r="DM132" s="133">
        <v>1477</v>
      </c>
      <c r="DN132" s="133">
        <v>228</v>
      </c>
      <c r="DO132" s="182">
        <v>339</v>
      </c>
      <c r="DP132" s="575">
        <f aca="true" t="shared" si="138" ref="DP132:DP137">B132+E132+K132+P132+T132+Y132+AD132+AK132+AP132+AS132+AX132+BA132+BJ132+BP132+BT132+BY132+CH132+CK132+CQ132+CU132+CZ132+DG132</f>
        <v>38987</v>
      </c>
      <c r="DQ132" s="197">
        <f aca="true" t="shared" si="139" ref="DQ132:DQ137">SUM(DR132:DT132)</f>
        <v>261</v>
      </c>
      <c r="DR132" s="181">
        <v>113</v>
      </c>
      <c r="DS132" s="133">
        <v>83</v>
      </c>
      <c r="DT132" s="182">
        <v>65</v>
      </c>
      <c r="DU132" s="197">
        <f aca="true" t="shared" si="140" ref="DU132:DU137">SUM(DV132:DV132)</f>
        <v>316</v>
      </c>
      <c r="DV132" s="190">
        <v>316</v>
      </c>
    </row>
    <row r="133" spans="1:126" s="93" customFormat="1" ht="11.25">
      <c r="A133" s="141" t="s">
        <v>274</v>
      </c>
      <c r="B133" s="197">
        <f t="shared" si="116"/>
        <v>1174</v>
      </c>
      <c r="C133" s="181">
        <v>620</v>
      </c>
      <c r="D133" s="182">
        <v>554</v>
      </c>
      <c r="E133" s="197">
        <f t="shared" si="117"/>
        <v>734</v>
      </c>
      <c r="F133" s="181">
        <v>99</v>
      </c>
      <c r="G133" s="133">
        <v>327</v>
      </c>
      <c r="H133" s="133">
        <v>68</v>
      </c>
      <c r="I133" s="133">
        <v>80</v>
      </c>
      <c r="J133" s="182">
        <v>160</v>
      </c>
      <c r="K133" s="197">
        <f t="shared" si="118"/>
        <v>372</v>
      </c>
      <c r="L133" s="181">
        <v>70</v>
      </c>
      <c r="M133" s="133">
        <v>50</v>
      </c>
      <c r="N133" s="133">
        <v>122</v>
      </c>
      <c r="O133" s="182">
        <v>130</v>
      </c>
      <c r="P133" s="197">
        <f t="shared" si="119"/>
        <v>511</v>
      </c>
      <c r="Q133" s="181">
        <v>347</v>
      </c>
      <c r="R133" s="133">
        <v>92</v>
      </c>
      <c r="S133" s="182">
        <v>72</v>
      </c>
      <c r="T133" s="197">
        <f t="shared" si="120"/>
        <v>961</v>
      </c>
      <c r="U133" s="181">
        <v>357</v>
      </c>
      <c r="V133" s="133">
        <v>195</v>
      </c>
      <c r="W133" s="133">
        <v>285</v>
      </c>
      <c r="X133" s="182">
        <v>124</v>
      </c>
      <c r="Y133" s="197">
        <f t="shared" si="121"/>
        <v>987</v>
      </c>
      <c r="Z133" s="181">
        <v>130</v>
      </c>
      <c r="AA133" s="133">
        <v>221</v>
      </c>
      <c r="AB133" s="133">
        <v>428</v>
      </c>
      <c r="AC133" s="182">
        <v>208</v>
      </c>
      <c r="AD133" s="197">
        <f t="shared" si="122"/>
        <v>1243</v>
      </c>
      <c r="AE133" s="181">
        <v>132</v>
      </c>
      <c r="AF133" s="133">
        <v>120</v>
      </c>
      <c r="AG133" s="133">
        <v>79</v>
      </c>
      <c r="AH133" s="133">
        <v>239</v>
      </c>
      <c r="AI133" s="133">
        <v>200</v>
      </c>
      <c r="AJ133" s="182">
        <v>473</v>
      </c>
      <c r="AK133" s="197">
        <f t="shared" si="123"/>
        <v>689</v>
      </c>
      <c r="AL133" s="181">
        <v>190</v>
      </c>
      <c r="AM133" s="133">
        <v>205</v>
      </c>
      <c r="AN133" s="133">
        <v>164</v>
      </c>
      <c r="AO133" s="182">
        <v>130</v>
      </c>
      <c r="AP133" s="197">
        <f t="shared" si="124"/>
        <v>0</v>
      </c>
      <c r="AQ133" s="181">
        <v>0</v>
      </c>
      <c r="AR133" s="182">
        <v>0</v>
      </c>
      <c r="AS133" s="197">
        <f t="shared" si="125"/>
        <v>592</v>
      </c>
      <c r="AT133" s="181">
        <v>250</v>
      </c>
      <c r="AU133" s="133">
        <v>172</v>
      </c>
      <c r="AV133" s="133">
        <v>70</v>
      </c>
      <c r="AW133" s="182">
        <v>100</v>
      </c>
      <c r="AX133" s="197">
        <f t="shared" si="126"/>
        <v>940</v>
      </c>
      <c r="AY133" s="181">
        <v>220</v>
      </c>
      <c r="AZ133" s="182">
        <v>720</v>
      </c>
      <c r="BA133" s="197">
        <f t="shared" si="127"/>
        <v>3649</v>
      </c>
      <c r="BB133" s="181">
        <v>430</v>
      </c>
      <c r="BC133" s="133">
        <v>465</v>
      </c>
      <c r="BD133" s="133">
        <v>429</v>
      </c>
      <c r="BE133" s="133">
        <v>451</v>
      </c>
      <c r="BF133" s="133">
        <v>299</v>
      </c>
      <c r="BG133" s="133">
        <v>508</v>
      </c>
      <c r="BH133" s="133">
        <v>522</v>
      </c>
      <c r="BI133" s="182">
        <v>545</v>
      </c>
      <c r="BJ133" s="197">
        <f t="shared" si="128"/>
        <v>745</v>
      </c>
      <c r="BK133" s="384">
        <v>119</v>
      </c>
      <c r="BL133" s="385">
        <v>196</v>
      </c>
      <c r="BM133" s="385">
        <v>285</v>
      </c>
      <c r="BN133" s="385">
        <v>40</v>
      </c>
      <c r="BO133" s="386">
        <v>105</v>
      </c>
      <c r="BP133" s="197">
        <f t="shared" si="129"/>
        <v>229</v>
      </c>
      <c r="BQ133" s="181">
        <v>50</v>
      </c>
      <c r="BR133" s="133">
        <v>20</v>
      </c>
      <c r="BS133" s="182">
        <v>159</v>
      </c>
      <c r="BT133" s="197">
        <f t="shared" si="130"/>
        <v>1041</v>
      </c>
      <c r="BU133" s="387">
        <v>400</v>
      </c>
      <c r="BV133" s="89">
        <v>120</v>
      </c>
      <c r="BW133" s="89">
        <v>451</v>
      </c>
      <c r="BX133" s="388">
        <v>70</v>
      </c>
      <c r="BY133" s="197">
        <f t="shared" si="131"/>
        <v>787</v>
      </c>
      <c r="BZ133" s="181">
        <v>73</v>
      </c>
      <c r="CA133" s="133">
        <v>42</v>
      </c>
      <c r="CB133" s="133">
        <v>270</v>
      </c>
      <c r="CC133" s="133">
        <v>50</v>
      </c>
      <c r="CD133" s="133">
        <v>41</v>
      </c>
      <c r="CE133" s="133">
        <v>128</v>
      </c>
      <c r="CF133" s="133">
        <v>75</v>
      </c>
      <c r="CG133" s="182">
        <v>108</v>
      </c>
      <c r="CH133" s="197">
        <f t="shared" si="132"/>
        <v>432</v>
      </c>
      <c r="CI133" s="181">
        <v>370</v>
      </c>
      <c r="CJ133" s="182">
        <v>62</v>
      </c>
      <c r="CK133" s="197">
        <f t="shared" si="133"/>
        <v>1173</v>
      </c>
      <c r="CL133" s="181">
        <v>372</v>
      </c>
      <c r="CM133" s="133">
        <v>260</v>
      </c>
      <c r="CN133" s="133">
        <v>100</v>
      </c>
      <c r="CO133" s="133">
        <v>310</v>
      </c>
      <c r="CP133" s="182">
        <v>131</v>
      </c>
      <c r="CQ133" s="197">
        <f t="shared" si="134"/>
        <v>914</v>
      </c>
      <c r="CR133" s="181">
        <v>80</v>
      </c>
      <c r="CS133" s="133">
        <v>531</v>
      </c>
      <c r="CT133" s="182">
        <v>303</v>
      </c>
      <c r="CU133" s="197">
        <f t="shared" si="135"/>
        <v>440</v>
      </c>
      <c r="CV133" s="181">
        <v>80</v>
      </c>
      <c r="CW133" s="133">
        <v>125</v>
      </c>
      <c r="CX133" s="133">
        <v>100</v>
      </c>
      <c r="CY133" s="182">
        <v>135</v>
      </c>
      <c r="CZ133" s="197">
        <f t="shared" si="136"/>
        <v>1248</v>
      </c>
      <c r="DA133" s="181">
        <v>100</v>
      </c>
      <c r="DB133" s="133">
        <v>50</v>
      </c>
      <c r="DC133" s="133">
        <v>346</v>
      </c>
      <c r="DD133" s="133">
        <v>642</v>
      </c>
      <c r="DE133" s="133">
        <v>60</v>
      </c>
      <c r="DF133" s="182">
        <v>50</v>
      </c>
      <c r="DG133" s="197">
        <f t="shared" si="137"/>
        <v>2698</v>
      </c>
      <c r="DH133" s="181">
        <v>237</v>
      </c>
      <c r="DI133" s="133">
        <v>65</v>
      </c>
      <c r="DJ133" s="133">
        <v>205</v>
      </c>
      <c r="DK133" s="133">
        <v>529</v>
      </c>
      <c r="DL133" s="133">
        <v>340</v>
      </c>
      <c r="DM133" s="133">
        <v>906</v>
      </c>
      <c r="DN133" s="133">
        <v>116</v>
      </c>
      <c r="DO133" s="182">
        <v>300</v>
      </c>
      <c r="DP133" s="575">
        <f t="shared" si="138"/>
        <v>21559</v>
      </c>
      <c r="DQ133" s="197">
        <f t="shared" si="139"/>
        <v>0</v>
      </c>
      <c r="DR133" s="181">
        <v>0</v>
      </c>
      <c r="DS133" s="133">
        <v>0</v>
      </c>
      <c r="DT133" s="182">
        <v>0</v>
      </c>
      <c r="DU133" s="197">
        <f t="shared" si="140"/>
        <v>0</v>
      </c>
      <c r="DV133" s="190">
        <v>0</v>
      </c>
    </row>
    <row r="134" spans="1:126" s="93" customFormat="1" ht="11.25">
      <c r="A134" s="141" t="s">
        <v>275</v>
      </c>
      <c r="B134" s="197">
        <f t="shared" si="116"/>
        <v>552</v>
      </c>
      <c r="C134" s="181">
        <v>350</v>
      </c>
      <c r="D134" s="182">
        <v>202</v>
      </c>
      <c r="E134" s="197">
        <f t="shared" si="117"/>
        <v>37</v>
      </c>
      <c r="F134" s="181">
        <v>0</v>
      </c>
      <c r="G134" s="133">
        <v>9</v>
      </c>
      <c r="H134" s="133">
        <v>0</v>
      </c>
      <c r="I134" s="133">
        <v>0</v>
      </c>
      <c r="J134" s="182">
        <v>28</v>
      </c>
      <c r="K134" s="197">
        <f t="shared" si="118"/>
        <v>71</v>
      </c>
      <c r="L134" s="181">
        <v>15</v>
      </c>
      <c r="M134" s="133">
        <v>0</v>
      </c>
      <c r="N134" s="133">
        <v>0</v>
      </c>
      <c r="O134" s="182">
        <v>56</v>
      </c>
      <c r="P134" s="197">
        <f t="shared" si="119"/>
        <v>484</v>
      </c>
      <c r="Q134" s="181">
        <v>256</v>
      </c>
      <c r="R134" s="133">
        <v>179</v>
      </c>
      <c r="S134" s="182">
        <v>49</v>
      </c>
      <c r="T134" s="197">
        <f t="shared" si="120"/>
        <v>440</v>
      </c>
      <c r="U134" s="181">
        <v>73</v>
      </c>
      <c r="V134" s="133">
        <v>43</v>
      </c>
      <c r="W134" s="133">
        <v>324</v>
      </c>
      <c r="X134" s="182">
        <v>0</v>
      </c>
      <c r="Y134" s="197">
        <f t="shared" si="121"/>
        <v>269</v>
      </c>
      <c r="Z134" s="181">
        <v>0</v>
      </c>
      <c r="AA134" s="133">
        <v>219</v>
      </c>
      <c r="AB134" s="133">
        <v>50</v>
      </c>
      <c r="AC134" s="182">
        <v>0</v>
      </c>
      <c r="AD134" s="197">
        <f t="shared" si="122"/>
        <v>711</v>
      </c>
      <c r="AE134" s="181">
        <v>0</v>
      </c>
      <c r="AF134" s="133">
        <v>30</v>
      </c>
      <c r="AG134" s="133">
        <v>39</v>
      </c>
      <c r="AH134" s="133">
        <v>125</v>
      </c>
      <c r="AI134" s="133">
        <v>14</v>
      </c>
      <c r="AJ134" s="182">
        <v>503</v>
      </c>
      <c r="AK134" s="197">
        <f t="shared" si="123"/>
        <v>133</v>
      </c>
      <c r="AL134" s="181">
        <v>12</v>
      </c>
      <c r="AM134" s="133">
        <v>37</v>
      </c>
      <c r="AN134" s="133">
        <v>84</v>
      </c>
      <c r="AO134" s="182">
        <v>0</v>
      </c>
      <c r="AP134" s="197">
        <f t="shared" si="124"/>
        <v>94</v>
      </c>
      <c r="AQ134" s="181">
        <v>84</v>
      </c>
      <c r="AR134" s="182">
        <v>10</v>
      </c>
      <c r="AS134" s="197">
        <f t="shared" si="125"/>
        <v>1020</v>
      </c>
      <c r="AT134" s="181">
        <v>578</v>
      </c>
      <c r="AU134" s="133">
        <v>349</v>
      </c>
      <c r="AV134" s="133">
        <v>22</v>
      </c>
      <c r="AW134" s="182">
        <v>71</v>
      </c>
      <c r="AX134" s="197">
        <f t="shared" si="126"/>
        <v>160</v>
      </c>
      <c r="AY134" s="181">
        <v>0</v>
      </c>
      <c r="AZ134" s="182">
        <v>160</v>
      </c>
      <c r="BA134" s="197">
        <f t="shared" si="127"/>
        <v>6601</v>
      </c>
      <c r="BB134" s="181">
        <v>3903</v>
      </c>
      <c r="BC134" s="133">
        <v>232</v>
      </c>
      <c r="BD134" s="133">
        <v>263</v>
      </c>
      <c r="BE134" s="133">
        <v>320</v>
      </c>
      <c r="BF134" s="133">
        <v>250</v>
      </c>
      <c r="BG134" s="133">
        <v>452</v>
      </c>
      <c r="BH134" s="133">
        <v>670</v>
      </c>
      <c r="BI134" s="182">
        <v>511</v>
      </c>
      <c r="BJ134" s="197">
        <f t="shared" si="128"/>
        <v>389</v>
      </c>
      <c r="BK134" s="384">
        <v>28</v>
      </c>
      <c r="BL134" s="385">
        <v>149</v>
      </c>
      <c r="BM134" s="385">
        <v>114</v>
      </c>
      <c r="BN134" s="385">
        <v>7</v>
      </c>
      <c r="BO134" s="386">
        <v>91</v>
      </c>
      <c r="BP134" s="197">
        <f t="shared" si="129"/>
        <v>50</v>
      </c>
      <c r="BQ134" s="181">
        <v>0</v>
      </c>
      <c r="BR134" s="133">
        <v>50</v>
      </c>
      <c r="BS134" s="182">
        <v>0</v>
      </c>
      <c r="BT134" s="197">
        <f t="shared" si="130"/>
        <v>1126</v>
      </c>
      <c r="BU134" s="387">
        <v>729</v>
      </c>
      <c r="BV134" s="89">
        <v>0</v>
      </c>
      <c r="BW134" s="89">
        <v>377</v>
      </c>
      <c r="BX134" s="388">
        <v>20</v>
      </c>
      <c r="BY134" s="197">
        <f t="shared" si="131"/>
        <v>466</v>
      </c>
      <c r="BZ134" s="181">
        <v>0</v>
      </c>
      <c r="CA134" s="133">
        <v>0</v>
      </c>
      <c r="CB134" s="133">
        <v>275</v>
      </c>
      <c r="CC134" s="133">
        <v>15</v>
      </c>
      <c r="CD134" s="133">
        <v>0</v>
      </c>
      <c r="CE134" s="133">
        <v>50</v>
      </c>
      <c r="CF134" s="133">
        <v>0</v>
      </c>
      <c r="CG134" s="182">
        <v>126</v>
      </c>
      <c r="CH134" s="197">
        <f t="shared" si="132"/>
        <v>2711</v>
      </c>
      <c r="CI134" s="181">
        <v>2639</v>
      </c>
      <c r="CJ134" s="182">
        <v>72</v>
      </c>
      <c r="CK134" s="197">
        <f t="shared" si="133"/>
        <v>469</v>
      </c>
      <c r="CL134" s="181">
        <v>168</v>
      </c>
      <c r="CM134" s="133">
        <v>71</v>
      </c>
      <c r="CN134" s="133">
        <v>37</v>
      </c>
      <c r="CO134" s="133">
        <v>193</v>
      </c>
      <c r="CP134" s="182">
        <v>0</v>
      </c>
      <c r="CQ134" s="197">
        <f t="shared" si="134"/>
        <v>246</v>
      </c>
      <c r="CR134" s="181">
        <v>25</v>
      </c>
      <c r="CS134" s="133">
        <v>196</v>
      </c>
      <c r="CT134" s="182">
        <v>25</v>
      </c>
      <c r="CU134" s="197">
        <f t="shared" si="135"/>
        <v>158</v>
      </c>
      <c r="CV134" s="181">
        <v>10</v>
      </c>
      <c r="CW134" s="133">
        <v>16</v>
      </c>
      <c r="CX134" s="133">
        <v>16</v>
      </c>
      <c r="CY134" s="182">
        <v>116</v>
      </c>
      <c r="CZ134" s="197">
        <f t="shared" si="136"/>
        <v>317</v>
      </c>
      <c r="DA134" s="181">
        <v>0</v>
      </c>
      <c r="DB134" s="133">
        <v>0</v>
      </c>
      <c r="DC134" s="133">
        <v>137</v>
      </c>
      <c r="DD134" s="133">
        <v>130</v>
      </c>
      <c r="DE134" s="133">
        <v>0</v>
      </c>
      <c r="DF134" s="182">
        <v>50</v>
      </c>
      <c r="DG134" s="197">
        <f t="shared" si="137"/>
        <v>1964</v>
      </c>
      <c r="DH134" s="181">
        <v>96</v>
      </c>
      <c r="DI134" s="133">
        <v>35</v>
      </c>
      <c r="DJ134" s="133">
        <v>22</v>
      </c>
      <c r="DK134" s="133">
        <v>394</v>
      </c>
      <c r="DL134" s="133">
        <v>222</v>
      </c>
      <c r="DM134" s="133">
        <v>989</v>
      </c>
      <c r="DN134" s="133">
        <v>34</v>
      </c>
      <c r="DO134" s="182">
        <v>172</v>
      </c>
      <c r="DP134" s="575">
        <f t="shared" si="138"/>
        <v>18468</v>
      </c>
      <c r="DQ134" s="197">
        <f t="shared" si="139"/>
        <v>20</v>
      </c>
      <c r="DR134" s="181">
        <v>20</v>
      </c>
      <c r="DS134" s="133">
        <v>0</v>
      </c>
      <c r="DT134" s="182">
        <v>0</v>
      </c>
      <c r="DU134" s="197">
        <f t="shared" si="140"/>
        <v>0</v>
      </c>
      <c r="DV134" s="190">
        <v>0</v>
      </c>
    </row>
    <row r="135" spans="1:126" s="93" customFormat="1" ht="11.25">
      <c r="A135" s="141" t="s">
        <v>276</v>
      </c>
      <c r="B135" s="197">
        <f t="shared" si="116"/>
        <v>120</v>
      </c>
      <c r="C135" s="181">
        <v>100</v>
      </c>
      <c r="D135" s="182">
        <v>20</v>
      </c>
      <c r="E135" s="197">
        <f t="shared" si="117"/>
        <v>60</v>
      </c>
      <c r="F135" s="181">
        <v>0</v>
      </c>
      <c r="G135" s="133">
        <v>0</v>
      </c>
      <c r="H135" s="133">
        <v>0</v>
      </c>
      <c r="I135" s="133">
        <v>0</v>
      </c>
      <c r="J135" s="182">
        <v>60</v>
      </c>
      <c r="K135" s="197">
        <f t="shared" si="118"/>
        <v>0</v>
      </c>
      <c r="L135" s="181">
        <v>0</v>
      </c>
      <c r="M135" s="133">
        <v>0</v>
      </c>
      <c r="N135" s="133">
        <v>0</v>
      </c>
      <c r="O135" s="182">
        <v>0</v>
      </c>
      <c r="P135" s="197">
        <f t="shared" si="119"/>
        <v>0</v>
      </c>
      <c r="Q135" s="181">
        <v>0</v>
      </c>
      <c r="R135" s="133">
        <v>0</v>
      </c>
      <c r="S135" s="182">
        <v>0</v>
      </c>
      <c r="T135" s="197">
        <f t="shared" si="120"/>
        <v>53</v>
      </c>
      <c r="U135" s="181">
        <v>35</v>
      </c>
      <c r="V135" s="133">
        <v>18</v>
      </c>
      <c r="W135" s="133">
        <v>0</v>
      </c>
      <c r="X135" s="182">
        <v>0</v>
      </c>
      <c r="Y135" s="197">
        <f t="shared" si="121"/>
        <v>59</v>
      </c>
      <c r="Z135" s="181">
        <v>0</v>
      </c>
      <c r="AA135" s="133">
        <v>0</v>
      </c>
      <c r="AB135" s="133">
        <v>59</v>
      </c>
      <c r="AC135" s="182">
        <v>0</v>
      </c>
      <c r="AD135" s="197">
        <f t="shared" si="122"/>
        <v>90</v>
      </c>
      <c r="AE135" s="181">
        <v>0</v>
      </c>
      <c r="AF135" s="133">
        <v>0</v>
      </c>
      <c r="AG135" s="133">
        <v>0</v>
      </c>
      <c r="AH135" s="133">
        <v>50</v>
      </c>
      <c r="AI135" s="133">
        <v>0</v>
      </c>
      <c r="AJ135" s="182">
        <v>40</v>
      </c>
      <c r="AK135" s="197">
        <f t="shared" si="123"/>
        <v>0</v>
      </c>
      <c r="AL135" s="181">
        <v>0</v>
      </c>
      <c r="AM135" s="133">
        <v>0</v>
      </c>
      <c r="AN135" s="133">
        <v>0</v>
      </c>
      <c r="AO135" s="182">
        <v>0</v>
      </c>
      <c r="AP135" s="197">
        <f t="shared" si="124"/>
        <v>0</v>
      </c>
      <c r="AQ135" s="181">
        <v>0</v>
      </c>
      <c r="AR135" s="182">
        <v>0</v>
      </c>
      <c r="AS135" s="197">
        <f t="shared" si="125"/>
        <v>66</v>
      </c>
      <c r="AT135" s="181">
        <v>36</v>
      </c>
      <c r="AU135" s="133">
        <v>0</v>
      </c>
      <c r="AV135" s="133">
        <v>30</v>
      </c>
      <c r="AW135" s="182">
        <v>0</v>
      </c>
      <c r="AX135" s="197">
        <f t="shared" si="126"/>
        <v>0</v>
      </c>
      <c r="AY135" s="181">
        <v>0</v>
      </c>
      <c r="AZ135" s="182">
        <v>0</v>
      </c>
      <c r="BA135" s="197">
        <f t="shared" si="127"/>
        <v>493</v>
      </c>
      <c r="BB135" s="181">
        <v>300</v>
      </c>
      <c r="BC135" s="133">
        <v>33</v>
      </c>
      <c r="BD135" s="133">
        <v>0</v>
      </c>
      <c r="BE135" s="133">
        <v>60</v>
      </c>
      <c r="BF135" s="133">
        <v>0</v>
      </c>
      <c r="BG135" s="133">
        <v>0</v>
      </c>
      <c r="BH135" s="133">
        <v>100</v>
      </c>
      <c r="BI135" s="182">
        <v>0</v>
      </c>
      <c r="BJ135" s="197">
        <f t="shared" si="128"/>
        <v>30</v>
      </c>
      <c r="BK135" s="384">
        <v>30</v>
      </c>
      <c r="BL135" s="385">
        <v>0</v>
      </c>
      <c r="BM135" s="385">
        <v>0</v>
      </c>
      <c r="BN135" s="385">
        <v>0</v>
      </c>
      <c r="BO135" s="386">
        <v>0</v>
      </c>
      <c r="BP135" s="197">
        <f t="shared" si="129"/>
        <v>0</v>
      </c>
      <c r="BQ135" s="181">
        <v>0</v>
      </c>
      <c r="BR135" s="133">
        <v>0</v>
      </c>
      <c r="BS135" s="182">
        <v>0</v>
      </c>
      <c r="BT135" s="197">
        <f t="shared" si="130"/>
        <v>0</v>
      </c>
      <c r="BU135" s="387">
        <v>0</v>
      </c>
      <c r="BV135" s="89">
        <v>0</v>
      </c>
      <c r="BW135" s="89">
        <v>0</v>
      </c>
      <c r="BX135" s="388">
        <v>0</v>
      </c>
      <c r="BY135" s="197">
        <f t="shared" si="131"/>
        <v>161</v>
      </c>
      <c r="BZ135" s="181">
        <v>0</v>
      </c>
      <c r="CA135" s="133">
        <v>20</v>
      </c>
      <c r="CB135" s="133">
        <v>78</v>
      </c>
      <c r="CC135" s="133">
        <v>0</v>
      </c>
      <c r="CD135" s="133">
        <v>0</v>
      </c>
      <c r="CE135" s="133">
        <v>0</v>
      </c>
      <c r="CF135" s="133">
        <v>30</v>
      </c>
      <c r="CG135" s="182">
        <v>33</v>
      </c>
      <c r="CH135" s="197">
        <f t="shared" si="132"/>
        <v>73</v>
      </c>
      <c r="CI135" s="181">
        <v>42</v>
      </c>
      <c r="CJ135" s="182">
        <v>31</v>
      </c>
      <c r="CK135" s="197">
        <f t="shared" si="133"/>
        <v>40</v>
      </c>
      <c r="CL135" s="181">
        <v>40</v>
      </c>
      <c r="CM135" s="133">
        <v>0</v>
      </c>
      <c r="CN135" s="133">
        <v>0</v>
      </c>
      <c r="CO135" s="133">
        <v>0</v>
      </c>
      <c r="CP135" s="182">
        <v>0</v>
      </c>
      <c r="CQ135" s="197">
        <f t="shared" si="134"/>
        <v>60</v>
      </c>
      <c r="CR135" s="181">
        <v>0</v>
      </c>
      <c r="CS135" s="133">
        <v>30</v>
      </c>
      <c r="CT135" s="182">
        <v>30</v>
      </c>
      <c r="CU135" s="197">
        <f t="shared" si="135"/>
        <v>23</v>
      </c>
      <c r="CV135" s="181">
        <v>0</v>
      </c>
      <c r="CW135" s="133">
        <v>0</v>
      </c>
      <c r="CX135" s="133">
        <v>0</v>
      </c>
      <c r="CY135" s="182">
        <v>23</v>
      </c>
      <c r="CZ135" s="197">
        <f t="shared" si="136"/>
        <v>56</v>
      </c>
      <c r="DA135" s="181">
        <v>0</v>
      </c>
      <c r="DB135" s="133">
        <v>0</v>
      </c>
      <c r="DC135" s="133">
        <v>16</v>
      </c>
      <c r="DD135" s="133">
        <v>40</v>
      </c>
      <c r="DE135" s="133">
        <v>0</v>
      </c>
      <c r="DF135" s="182">
        <v>0</v>
      </c>
      <c r="DG135" s="197">
        <f t="shared" si="137"/>
        <v>135</v>
      </c>
      <c r="DH135" s="181">
        <v>50</v>
      </c>
      <c r="DI135" s="133">
        <v>0</v>
      </c>
      <c r="DJ135" s="133">
        <v>0</v>
      </c>
      <c r="DK135" s="133">
        <v>0</v>
      </c>
      <c r="DL135" s="133">
        <v>0</v>
      </c>
      <c r="DM135" s="133">
        <v>85</v>
      </c>
      <c r="DN135" s="133">
        <v>0</v>
      </c>
      <c r="DO135" s="182">
        <v>0</v>
      </c>
      <c r="DP135" s="575">
        <f t="shared" si="138"/>
        <v>1519</v>
      </c>
      <c r="DQ135" s="197">
        <f t="shared" si="139"/>
        <v>0</v>
      </c>
      <c r="DR135" s="181">
        <v>0</v>
      </c>
      <c r="DS135" s="133">
        <v>0</v>
      </c>
      <c r="DT135" s="182">
        <v>0</v>
      </c>
      <c r="DU135" s="197">
        <f t="shared" si="140"/>
        <v>0</v>
      </c>
      <c r="DV135" s="190">
        <v>0</v>
      </c>
    </row>
    <row r="136" spans="1:126" s="93" customFormat="1" ht="12" customHeight="1">
      <c r="A136" s="141" t="s">
        <v>277</v>
      </c>
      <c r="B136" s="197">
        <f t="shared" si="116"/>
        <v>355</v>
      </c>
      <c r="C136" s="181">
        <v>128</v>
      </c>
      <c r="D136" s="182">
        <v>227</v>
      </c>
      <c r="E136" s="197">
        <f t="shared" si="117"/>
        <v>683</v>
      </c>
      <c r="F136" s="181">
        <v>154</v>
      </c>
      <c r="G136" s="133">
        <v>81</v>
      </c>
      <c r="H136" s="133">
        <v>54</v>
      </c>
      <c r="I136" s="133">
        <v>222</v>
      </c>
      <c r="J136" s="182">
        <v>172</v>
      </c>
      <c r="K136" s="197">
        <f t="shared" si="118"/>
        <v>17</v>
      </c>
      <c r="L136" s="181">
        <v>0</v>
      </c>
      <c r="M136" s="133">
        <v>0</v>
      </c>
      <c r="N136" s="133">
        <v>17</v>
      </c>
      <c r="O136" s="182">
        <v>0</v>
      </c>
      <c r="P136" s="197">
        <f t="shared" si="119"/>
        <v>77</v>
      </c>
      <c r="Q136" s="181">
        <v>30</v>
      </c>
      <c r="R136" s="133">
        <v>0</v>
      </c>
      <c r="S136" s="182">
        <v>47</v>
      </c>
      <c r="T136" s="197">
        <f t="shared" si="120"/>
        <v>323</v>
      </c>
      <c r="U136" s="181">
        <v>141</v>
      </c>
      <c r="V136" s="133">
        <v>37</v>
      </c>
      <c r="W136" s="133">
        <v>50</v>
      </c>
      <c r="X136" s="182">
        <v>95</v>
      </c>
      <c r="Y136" s="197">
        <f t="shared" si="121"/>
        <v>450</v>
      </c>
      <c r="Z136" s="181">
        <v>124</v>
      </c>
      <c r="AA136" s="133">
        <v>174</v>
      </c>
      <c r="AB136" s="133">
        <v>92</v>
      </c>
      <c r="AC136" s="182">
        <v>60</v>
      </c>
      <c r="AD136" s="197">
        <f t="shared" si="122"/>
        <v>515</v>
      </c>
      <c r="AE136" s="181">
        <v>50</v>
      </c>
      <c r="AF136" s="133">
        <v>71</v>
      </c>
      <c r="AG136" s="133">
        <v>57</v>
      </c>
      <c r="AH136" s="133">
        <v>115</v>
      </c>
      <c r="AI136" s="133">
        <v>84</v>
      </c>
      <c r="AJ136" s="182">
        <v>138</v>
      </c>
      <c r="AK136" s="197">
        <f t="shared" si="123"/>
        <v>254</v>
      </c>
      <c r="AL136" s="181">
        <v>90</v>
      </c>
      <c r="AM136" s="133">
        <v>18</v>
      </c>
      <c r="AN136" s="133">
        <v>72</v>
      </c>
      <c r="AO136" s="182">
        <v>74</v>
      </c>
      <c r="AP136" s="197">
        <f t="shared" si="124"/>
        <v>0</v>
      </c>
      <c r="AQ136" s="181">
        <v>0</v>
      </c>
      <c r="AR136" s="182">
        <v>0</v>
      </c>
      <c r="AS136" s="197">
        <f t="shared" si="125"/>
        <v>138</v>
      </c>
      <c r="AT136" s="181">
        <v>39</v>
      </c>
      <c r="AU136" s="133">
        <v>62</v>
      </c>
      <c r="AV136" s="133">
        <v>25</v>
      </c>
      <c r="AW136" s="182">
        <v>12</v>
      </c>
      <c r="AX136" s="197">
        <f t="shared" si="126"/>
        <v>225</v>
      </c>
      <c r="AY136" s="181">
        <v>70</v>
      </c>
      <c r="AZ136" s="182">
        <v>155</v>
      </c>
      <c r="BA136" s="197">
        <f t="shared" si="127"/>
        <v>1358</v>
      </c>
      <c r="BB136" s="181">
        <v>636</v>
      </c>
      <c r="BC136" s="133">
        <v>63</v>
      </c>
      <c r="BD136" s="133">
        <v>47</v>
      </c>
      <c r="BE136" s="133">
        <v>68</v>
      </c>
      <c r="BF136" s="133">
        <v>172</v>
      </c>
      <c r="BG136" s="133">
        <v>179</v>
      </c>
      <c r="BH136" s="133">
        <v>98</v>
      </c>
      <c r="BI136" s="182">
        <v>95</v>
      </c>
      <c r="BJ136" s="197">
        <f t="shared" si="128"/>
        <v>456</v>
      </c>
      <c r="BK136" s="384">
        <v>56</v>
      </c>
      <c r="BL136" s="385">
        <v>143</v>
      </c>
      <c r="BM136" s="385">
        <v>169</v>
      </c>
      <c r="BN136" s="385">
        <v>16</v>
      </c>
      <c r="BO136" s="386">
        <v>72</v>
      </c>
      <c r="BP136" s="197">
        <f t="shared" si="129"/>
        <v>106</v>
      </c>
      <c r="BQ136" s="181">
        <v>10</v>
      </c>
      <c r="BR136" s="133">
        <v>32</v>
      </c>
      <c r="BS136" s="182">
        <v>64</v>
      </c>
      <c r="BT136" s="197">
        <f t="shared" si="130"/>
        <v>235</v>
      </c>
      <c r="BU136" s="387">
        <v>69</v>
      </c>
      <c r="BV136" s="89">
        <v>38</v>
      </c>
      <c r="BW136" s="89">
        <v>58</v>
      </c>
      <c r="BX136" s="388">
        <v>70</v>
      </c>
      <c r="BY136" s="197">
        <f t="shared" si="131"/>
        <v>151</v>
      </c>
      <c r="BZ136" s="181">
        <v>0</v>
      </c>
      <c r="CA136" s="133">
        <v>20</v>
      </c>
      <c r="CB136" s="133">
        <v>121</v>
      </c>
      <c r="CC136" s="133">
        <v>10</v>
      </c>
      <c r="CD136" s="133">
        <v>0</v>
      </c>
      <c r="CE136" s="133">
        <v>0</v>
      </c>
      <c r="CF136" s="133">
        <v>0</v>
      </c>
      <c r="CG136" s="182">
        <v>0</v>
      </c>
      <c r="CH136" s="197">
        <f t="shared" si="132"/>
        <v>247</v>
      </c>
      <c r="CI136" s="181">
        <v>154</v>
      </c>
      <c r="CJ136" s="182">
        <v>93</v>
      </c>
      <c r="CK136" s="197">
        <f t="shared" si="133"/>
        <v>420</v>
      </c>
      <c r="CL136" s="181">
        <v>196</v>
      </c>
      <c r="CM136" s="133">
        <v>83</v>
      </c>
      <c r="CN136" s="133">
        <v>33</v>
      </c>
      <c r="CO136" s="133">
        <v>32</v>
      </c>
      <c r="CP136" s="182">
        <v>76</v>
      </c>
      <c r="CQ136" s="197">
        <f t="shared" si="134"/>
        <v>88</v>
      </c>
      <c r="CR136" s="181">
        <v>0</v>
      </c>
      <c r="CS136" s="133">
        <v>88</v>
      </c>
      <c r="CT136" s="182">
        <v>0</v>
      </c>
      <c r="CU136" s="197">
        <f t="shared" si="135"/>
        <v>295</v>
      </c>
      <c r="CV136" s="181">
        <v>20</v>
      </c>
      <c r="CW136" s="133">
        <v>92</v>
      </c>
      <c r="CX136" s="133">
        <v>26</v>
      </c>
      <c r="CY136" s="182">
        <v>157</v>
      </c>
      <c r="CZ136" s="197">
        <f t="shared" si="136"/>
        <v>506</v>
      </c>
      <c r="DA136" s="181">
        <v>41</v>
      </c>
      <c r="DB136" s="133">
        <v>0</v>
      </c>
      <c r="DC136" s="133">
        <v>116</v>
      </c>
      <c r="DD136" s="133">
        <v>210</v>
      </c>
      <c r="DE136" s="133">
        <v>89</v>
      </c>
      <c r="DF136" s="182">
        <v>50</v>
      </c>
      <c r="DG136" s="197">
        <f t="shared" si="137"/>
        <v>854</v>
      </c>
      <c r="DH136" s="181">
        <v>64</v>
      </c>
      <c r="DI136" s="133">
        <v>54</v>
      </c>
      <c r="DJ136" s="133">
        <v>77</v>
      </c>
      <c r="DK136" s="133">
        <v>112</v>
      </c>
      <c r="DL136" s="133">
        <v>138</v>
      </c>
      <c r="DM136" s="133">
        <v>256</v>
      </c>
      <c r="DN136" s="133">
        <v>66</v>
      </c>
      <c r="DO136" s="182">
        <v>87</v>
      </c>
      <c r="DP136" s="575">
        <f t="shared" si="138"/>
        <v>7753</v>
      </c>
      <c r="DQ136" s="197">
        <f t="shared" si="139"/>
        <v>88</v>
      </c>
      <c r="DR136" s="181">
        <v>26</v>
      </c>
      <c r="DS136" s="133">
        <v>38</v>
      </c>
      <c r="DT136" s="182">
        <v>24</v>
      </c>
      <c r="DU136" s="197">
        <f t="shared" si="140"/>
        <v>0</v>
      </c>
      <c r="DV136" s="190">
        <v>0</v>
      </c>
    </row>
    <row r="137" spans="1:126" s="93" customFormat="1" ht="11.25">
      <c r="A137" s="141" t="s">
        <v>278</v>
      </c>
      <c r="B137" s="197">
        <f t="shared" si="116"/>
        <v>1986</v>
      </c>
      <c r="C137" s="181">
        <v>995</v>
      </c>
      <c r="D137" s="182">
        <v>991</v>
      </c>
      <c r="E137" s="197">
        <f t="shared" si="117"/>
        <v>0</v>
      </c>
      <c r="F137" s="181">
        <v>0</v>
      </c>
      <c r="G137" s="133">
        <v>0</v>
      </c>
      <c r="H137" s="133">
        <v>0</v>
      </c>
      <c r="I137" s="133">
        <v>0</v>
      </c>
      <c r="J137" s="182">
        <v>0</v>
      </c>
      <c r="K137" s="197">
        <f t="shared" si="118"/>
        <v>814</v>
      </c>
      <c r="L137" s="181">
        <v>229</v>
      </c>
      <c r="M137" s="133">
        <v>102</v>
      </c>
      <c r="N137" s="133">
        <v>42</v>
      </c>
      <c r="O137" s="182">
        <v>441</v>
      </c>
      <c r="P137" s="197">
        <f t="shared" si="119"/>
        <v>1466</v>
      </c>
      <c r="Q137" s="181">
        <v>777</v>
      </c>
      <c r="R137" s="133">
        <v>539</v>
      </c>
      <c r="S137" s="182">
        <v>150</v>
      </c>
      <c r="T137" s="197">
        <f t="shared" si="120"/>
        <v>2022</v>
      </c>
      <c r="U137" s="181">
        <v>900</v>
      </c>
      <c r="V137" s="133">
        <v>275</v>
      </c>
      <c r="W137" s="133">
        <v>562</v>
      </c>
      <c r="X137" s="182">
        <v>285</v>
      </c>
      <c r="Y137" s="197">
        <f t="shared" si="121"/>
        <v>130</v>
      </c>
      <c r="Z137" s="181">
        <v>0</v>
      </c>
      <c r="AA137" s="133">
        <v>130</v>
      </c>
      <c r="AB137" s="133">
        <v>0</v>
      </c>
      <c r="AC137" s="182">
        <v>0</v>
      </c>
      <c r="AD137" s="197">
        <f t="shared" si="122"/>
        <v>2835</v>
      </c>
      <c r="AE137" s="181">
        <v>329</v>
      </c>
      <c r="AF137" s="133">
        <v>728</v>
      </c>
      <c r="AG137" s="133">
        <v>223</v>
      </c>
      <c r="AH137" s="133">
        <v>436</v>
      </c>
      <c r="AI137" s="133">
        <v>515</v>
      </c>
      <c r="AJ137" s="182">
        <v>604</v>
      </c>
      <c r="AK137" s="197">
        <f t="shared" si="123"/>
        <v>1063</v>
      </c>
      <c r="AL137" s="181">
        <v>272</v>
      </c>
      <c r="AM137" s="133">
        <v>0</v>
      </c>
      <c r="AN137" s="133">
        <v>629</v>
      </c>
      <c r="AO137" s="182">
        <v>162</v>
      </c>
      <c r="AP137" s="197">
        <f t="shared" si="124"/>
        <v>28</v>
      </c>
      <c r="AQ137" s="181">
        <v>28</v>
      </c>
      <c r="AR137" s="182">
        <v>0</v>
      </c>
      <c r="AS137" s="197">
        <f t="shared" si="125"/>
        <v>1587</v>
      </c>
      <c r="AT137" s="181">
        <v>1031</v>
      </c>
      <c r="AU137" s="133">
        <v>0</v>
      </c>
      <c r="AV137" s="133">
        <v>286</v>
      </c>
      <c r="AW137" s="182">
        <v>270</v>
      </c>
      <c r="AX137" s="197">
        <f t="shared" si="126"/>
        <v>875</v>
      </c>
      <c r="AY137" s="181">
        <v>277</v>
      </c>
      <c r="AZ137" s="182">
        <v>598</v>
      </c>
      <c r="BA137" s="197">
        <f t="shared" si="127"/>
        <v>32123</v>
      </c>
      <c r="BB137" s="181">
        <v>6950</v>
      </c>
      <c r="BC137" s="133">
        <v>2705</v>
      </c>
      <c r="BD137" s="133">
        <v>3106</v>
      </c>
      <c r="BE137" s="133">
        <v>2477</v>
      </c>
      <c r="BF137" s="133">
        <v>3189</v>
      </c>
      <c r="BG137" s="133">
        <v>4948</v>
      </c>
      <c r="BH137" s="133">
        <v>4910</v>
      </c>
      <c r="BI137" s="182">
        <v>3838</v>
      </c>
      <c r="BJ137" s="197">
        <f t="shared" si="128"/>
        <v>492</v>
      </c>
      <c r="BK137" s="384">
        <v>22</v>
      </c>
      <c r="BL137" s="385">
        <v>250</v>
      </c>
      <c r="BM137" s="385">
        <v>0</v>
      </c>
      <c r="BN137" s="385">
        <v>0</v>
      </c>
      <c r="BO137" s="386">
        <v>220</v>
      </c>
      <c r="BP137" s="197">
        <f t="shared" si="129"/>
        <v>545</v>
      </c>
      <c r="BQ137" s="181">
        <v>168</v>
      </c>
      <c r="BR137" s="133">
        <v>167</v>
      </c>
      <c r="BS137" s="182">
        <v>210</v>
      </c>
      <c r="BT137" s="197">
        <f t="shared" si="130"/>
        <v>2491</v>
      </c>
      <c r="BU137" s="387">
        <v>1237</v>
      </c>
      <c r="BV137" s="89">
        <v>100</v>
      </c>
      <c r="BW137" s="89">
        <v>1027</v>
      </c>
      <c r="BX137" s="388">
        <v>127</v>
      </c>
      <c r="BY137" s="197">
        <f t="shared" si="131"/>
        <v>1438</v>
      </c>
      <c r="BZ137" s="181">
        <v>0</v>
      </c>
      <c r="CA137" s="133">
        <v>0</v>
      </c>
      <c r="CB137" s="133">
        <v>1079</v>
      </c>
      <c r="CC137" s="133">
        <v>0</v>
      </c>
      <c r="CD137" s="133">
        <v>90</v>
      </c>
      <c r="CE137" s="133">
        <v>0</v>
      </c>
      <c r="CF137" s="133">
        <v>269</v>
      </c>
      <c r="CG137" s="182">
        <v>0</v>
      </c>
      <c r="CH137" s="197">
        <f t="shared" si="132"/>
        <v>986</v>
      </c>
      <c r="CI137" s="181">
        <v>735</v>
      </c>
      <c r="CJ137" s="182">
        <v>251</v>
      </c>
      <c r="CK137" s="197">
        <f t="shared" si="133"/>
        <v>3400</v>
      </c>
      <c r="CL137" s="181">
        <v>1625</v>
      </c>
      <c r="CM137" s="133">
        <v>695</v>
      </c>
      <c r="CN137" s="133">
        <v>306</v>
      </c>
      <c r="CO137" s="133">
        <v>587</v>
      </c>
      <c r="CP137" s="182">
        <v>187</v>
      </c>
      <c r="CQ137" s="197">
        <f t="shared" si="134"/>
        <v>0</v>
      </c>
      <c r="CR137" s="181">
        <v>0</v>
      </c>
      <c r="CS137" s="133">
        <v>0</v>
      </c>
      <c r="CT137" s="182">
        <v>0</v>
      </c>
      <c r="CU137" s="197">
        <f t="shared" si="135"/>
        <v>730</v>
      </c>
      <c r="CV137" s="181">
        <v>158</v>
      </c>
      <c r="CW137" s="133">
        <v>272</v>
      </c>
      <c r="CX137" s="133">
        <v>109</v>
      </c>
      <c r="CY137" s="182">
        <v>191</v>
      </c>
      <c r="CZ137" s="197">
        <f t="shared" si="136"/>
        <v>10336</v>
      </c>
      <c r="DA137" s="181">
        <v>155</v>
      </c>
      <c r="DB137" s="133">
        <v>159</v>
      </c>
      <c r="DC137" s="133">
        <v>3005</v>
      </c>
      <c r="DD137" s="133">
        <v>5738</v>
      </c>
      <c r="DE137" s="133">
        <v>1046</v>
      </c>
      <c r="DF137" s="182">
        <v>233</v>
      </c>
      <c r="DG137" s="197">
        <f t="shared" si="137"/>
        <v>12688</v>
      </c>
      <c r="DH137" s="181">
        <v>751</v>
      </c>
      <c r="DI137" s="133">
        <v>12</v>
      </c>
      <c r="DJ137" s="133">
        <v>805</v>
      </c>
      <c r="DK137" s="133">
        <v>1624</v>
      </c>
      <c r="DL137" s="133">
        <v>599</v>
      </c>
      <c r="DM137" s="133">
        <v>4863</v>
      </c>
      <c r="DN137" s="133">
        <v>1419</v>
      </c>
      <c r="DO137" s="182">
        <v>2615</v>
      </c>
      <c r="DP137" s="575">
        <f t="shared" si="138"/>
        <v>78035</v>
      </c>
      <c r="DQ137" s="197">
        <f t="shared" si="139"/>
        <v>75</v>
      </c>
      <c r="DR137" s="181">
        <v>0</v>
      </c>
      <c r="DS137" s="133">
        <v>0</v>
      </c>
      <c r="DT137" s="182">
        <v>75</v>
      </c>
      <c r="DU137" s="197">
        <f t="shared" si="140"/>
        <v>0</v>
      </c>
      <c r="DV137" s="190">
        <v>0</v>
      </c>
    </row>
    <row r="138" spans="1:126" s="110" customFormat="1" ht="21" customHeight="1">
      <c r="A138" s="252" t="s">
        <v>279</v>
      </c>
      <c r="B138" s="111">
        <f>SUM(C138:D138)</f>
        <v>1592</v>
      </c>
      <c r="C138" s="179">
        <f aca="true" t="shared" si="141" ref="C138:CC138">SUM(C139:C141)</f>
        <v>944</v>
      </c>
      <c r="D138" s="180">
        <f t="shared" si="141"/>
        <v>648</v>
      </c>
      <c r="E138" s="111">
        <f>SUM(F138:J138)</f>
        <v>1611</v>
      </c>
      <c r="F138" s="179">
        <f>SUM(F139:F141)</f>
        <v>222</v>
      </c>
      <c r="G138" s="131">
        <f>SUM(G139:G141)</f>
        <v>757</v>
      </c>
      <c r="H138" s="131">
        <f>SUM(H139:H141)</f>
        <v>91</v>
      </c>
      <c r="I138" s="131">
        <f>SUM(I139:I141)</f>
        <v>193</v>
      </c>
      <c r="J138" s="180">
        <f>SUM(J139:J141)</f>
        <v>348</v>
      </c>
      <c r="K138" s="111">
        <f>SUM(L138:O138)</f>
        <v>472</v>
      </c>
      <c r="L138" s="179">
        <f t="shared" si="141"/>
        <v>135</v>
      </c>
      <c r="M138" s="131">
        <f t="shared" si="141"/>
        <v>49</v>
      </c>
      <c r="N138" s="131">
        <f t="shared" si="141"/>
        <v>72</v>
      </c>
      <c r="O138" s="180">
        <f t="shared" si="141"/>
        <v>216</v>
      </c>
      <c r="P138" s="111">
        <f>SUM(Q138:S138)</f>
        <v>802</v>
      </c>
      <c r="Q138" s="179">
        <f t="shared" si="141"/>
        <v>317</v>
      </c>
      <c r="R138" s="131">
        <f t="shared" si="141"/>
        <v>395</v>
      </c>
      <c r="S138" s="180">
        <f t="shared" si="141"/>
        <v>90</v>
      </c>
      <c r="T138" s="111">
        <f>SUM(U138:X138)</f>
        <v>1642</v>
      </c>
      <c r="U138" s="179">
        <f t="shared" si="141"/>
        <v>747</v>
      </c>
      <c r="V138" s="131">
        <f t="shared" si="141"/>
        <v>158</v>
      </c>
      <c r="W138" s="131">
        <f t="shared" si="141"/>
        <v>550</v>
      </c>
      <c r="X138" s="180">
        <f t="shared" si="141"/>
        <v>187</v>
      </c>
      <c r="Y138" s="111">
        <f>SUM(Z138:AC138)</f>
        <v>1132</v>
      </c>
      <c r="Z138" s="179">
        <f t="shared" si="141"/>
        <v>176</v>
      </c>
      <c r="AA138" s="131">
        <f t="shared" si="141"/>
        <v>277</v>
      </c>
      <c r="AB138" s="131">
        <f t="shared" si="141"/>
        <v>468</v>
      </c>
      <c r="AC138" s="180">
        <f t="shared" si="141"/>
        <v>211</v>
      </c>
      <c r="AD138" s="111">
        <f>SUM(AE138:AJ138)</f>
        <v>1726</v>
      </c>
      <c r="AE138" s="179">
        <f t="shared" si="141"/>
        <v>143</v>
      </c>
      <c r="AF138" s="131">
        <f t="shared" si="141"/>
        <v>161</v>
      </c>
      <c r="AG138" s="131">
        <f t="shared" si="141"/>
        <v>113</v>
      </c>
      <c r="AH138" s="131">
        <f t="shared" si="141"/>
        <v>343</v>
      </c>
      <c r="AI138" s="131">
        <f t="shared" si="141"/>
        <v>181</v>
      </c>
      <c r="AJ138" s="180">
        <f t="shared" si="141"/>
        <v>785</v>
      </c>
      <c r="AK138" s="111">
        <f>SUM(AL138:AO138)</f>
        <v>935</v>
      </c>
      <c r="AL138" s="179">
        <f t="shared" si="141"/>
        <v>307</v>
      </c>
      <c r="AM138" s="131">
        <f t="shared" si="141"/>
        <v>82</v>
      </c>
      <c r="AN138" s="131">
        <f t="shared" si="141"/>
        <v>417</v>
      </c>
      <c r="AO138" s="180">
        <f t="shared" si="141"/>
        <v>129</v>
      </c>
      <c r="AP138" s="111">
        <f>SUM(AQ138:AR138)</f>
        <v>272</v>
      </c>
      <c r="AQ138" s="179">
        <f>SUM(AQ139:AQ141)</f>
        <v>173</v>
      </c>
      <c r="AR138" s="180">
        <f>SUM(AR139:AR141)</f>
        <v>99</v>
      </c>
      <c r="AS138" s="111">
        <f>SUM(AT138:AW138)</f>
        <v>1420</v>
      </c>
      <c r="AT138" s="179">
        <f t="shared" si="141"/>
        <v>750</v>
      </c>
      <c r="AU138" s="131">
        <f t="shared" si="141"/>
        <v>379</v>
      </c>
      <c r="AV138" s="131">
        <f t="shared" si="141"/>
        <v>104</v>
      </c>
      <c r="AW138" s="180">
        <f t="shared" si="141"/>
        <v>187</v>
      </c>
      <c r="AX138" s="111">
        <f>SUM(AY138:AZ138)</f>
        <v>1845</v>
      </c>
      <c r="AY138" s="179">
        <f>SUM(AY139:AY141)</f>
        <v>424</v>
      </c>
      <c r="AZ138" s="180">
        <v>1421</v>
      </c>
      <c r="BA138" s="111">
        <f>SUM(BB138:BI138)</f>
        <v>16668</v>
      </c>
      <c r="BB138" s="179">
        <f t="shared" si="141"/>
        <v>8234</v>
      </c>
      <c r="BC138" s="131">
        <f t="shared" si="141"/>
        <v>976</v>
      </c>
      <c r="BD138" s="131">
        <f t="shared" si="141"/>
        <v>1043</v>
      </c>
      <c r="BE138" s="131">
        <f t="shared" si="141"/>
        <v>1070</v>
      </c>
      <c r="BF138" s="131">
        <f t="shared" si="141"/>
        <v>1289</v>
      </c>
      <c r="BG138" s="131">
        <f t="shared" si="141"/>
        <v>1630</v>
      </c>
      <c r="BH138" s="131">
        <f t="shared" si="141"/>
        <v>1385</v>
      </c>
      <c r="BI138" s="180">
        <f t="shared" si="141"/>
        <v>1041</v>
      </c>
      <c r="BJ138" s="111">
        <f>SUM(BK138:BO138)</f>
        <v>1496</v>
      </c>
      <c r="BK138" s="179">
        <f t="shared" si="141"/>
        <v>151</v>
      </c>
      <c r="BL138" s="131">
        <f t="shared" si="141"/>
        <v>341</v>
      </c>
      <c r="BM138" s="131">
        <f t="shared" si="141"/>
        <v>691</v>
      </c>
      <c r="BN138" s="131">
        <f t="shared" si="141"/>
        <v>29</v>
      </c>
      <c r="BO138" s="180">
        <f t="shared" si="141"/>
        <v>284</v>
      </c>
      <c r="BP138" s="111">
        <f>SUM(BQ138:BS138)</f>
        <v>279</v>
      </c>
      <c r="BQ138" s="179">
        <f t="shared" si="141"/>
        <v>77</v>
      </c>
      <c r="BR138" s="131">
        <f t="shared" si="141"/>
        <v>38</v>
      </c>
      <c r="BS138" s="180">
        <f t="shared" si="141"/>
        <v>164</v>
      </c>
      <c r="BT138" s="111">
        <f>SUM(BU138:BX138)</f>
        <v>2950</v>
      </c>
      <c r="BU138" s="179">
        <v>1423</v>
      </c>
      <c r="BV138" s="131">
        <f>SUM(BV139:BV141)</f>
        <v>165</v>
      </c>
      <c r="BW138" s="131">
        <v>1205</v>
      </c>
      <c r="BX138" s="180">
        <v>157</v>
      </c>
      <c r="BY138" s="111">
        <f>SUM(BZ138:CG138)</f>
        <v>1617</v>
      </c>
      <c r="BZ138" s="179">
        <f t="shared" si="141"/>
        <v>58</v>
      </c>
      <c r="CA138" s="131">
        <f t="shared" si="141"/>
        <v>48</v>
      </c>
      <c r="CB138" s="131">
        <f t="shared" si="141"/>
        <v>976</v>
      </c>
      <c r="CC138" s="131">
        <f t="shared" si="141"/>
        <v>43</v>
      </c>
      <c r="CD138" s="131">
        <f>SUM(CD139:CD141)</f>
        <v>55</v>
      </c>
      <c r="CE138" s="131">
        <f>SUM(CE139:CE141)</f>
        <v>145</v>
      </c>
      <c r="CF138" s="131">
        <f>SUM(CF139:CF141)</f>
        <v>160</v>
      </c>
      <c r="CG138" s="180">
        <f>SUM(CG139:CG141)</f>
        <v>132</v>
      </c>
      <c r="CH138" s="111">
        <f>SUM(CI138:CJ138)</f>
        <v>6238</v>
      </c>
      <c r="CI138" s="179">
        <f>SUM(CI139:CI141)</f>
        <v>5236</v>
      </c>
      <c r="CJ138" s="180">
        <f>SUM(CJ139:CJ141)</f>
        <v>1002</v>
      </c>
      <c r="CK138" s="111">
        <f>SUM(CL138:CP138)</f>
        <v>2147</v>
      </c>
      <c r="CL138" s="179">
        <f>SUM(CL139:CL141)</f>
        <v>902</v>
      </c>
      <c r="CM138" s="131">
        <f>SUM(CM139:CM141)</f>
        <v>398</v>
      </c>
      <c r="CN138" s="131">
        <f>SUM(CN139:CN141)</f>
        <v>155</v>
      </c>
      <c r="CO138" s="131">
        <f>SUM(CO139:CO141)</f>
        <v>492</v>
      </c>
      <c r="CP138" s="180">
        <f>SUM(CP139:CP141)</f>
        <v>200</v>
      </c>
      <c r="CQ138" s="111">
        <f>SUM(CR138:CT138)</f>
        <v>602</v>
      </c>
      <c r="CR138" s="179">
        <f>SUM(CR139:CR141)</f>
        <v>7</v>
      </c>
      <c r="CS138" s="131">
        <f>SUM(CS139:CS141)</f>
        <v>595</v>
      </c>
      <c r="CT138" s="180">
        <f>SUM(CT139:CT141)</f>
        <v>0</v>
      </c>
      <c r="CU138" s="111">
        <f>SUM(CV138:CY138)</f>
        <v>1000</v>
      </c>
      <c r="CV138" s="179">
        <f>SUM(CV139:CV141)</f>
        <v>217</v>
      </c>
      <c r="CW138" s="131">
        <f>SUM(CW139:CW141)</f>
        <v>359</v>
      </c>
      <c r="CX138" s="131">
        <f>SUM(CX139:CX141)</f>
        <v>123</v>
      </c>
      <c r="CY138" s="180">
        <f>SUM(CY139:CY141)</f>
        <v>301</v>
      </c>
      <c r="CZ138" s="111">
        <f>SUM(DA138:DF138)</f>
        <v>3595</v>
      </c>
      <c r="DA138" s="179">
        <f aca="true" t="shared" si="142" ref="DA138:DF138">SUM(DA139:DA141)</f>
        <v>66</v>
      </c>
      <c r="DB138" s="131">
        <f t="shared" si="142"/>
        <v>41</v>
      </c>
      <c r="DC138" s="131">
        <f t="shared" si="142"/>
        <v>712</v>
      </c>
      <c r="DD138" s="131">
        <f t="shared" si="142"/>
        <v>2050</v>
      </c>
      <c r="DE138" s="131">
        <f t="shared" si="142"/>
        <v>481</v>
      </c>
      <c r="DF138" s="180">
        <f t="shared" si="142"/>
        <v>245</v>
      </c>
      <c r="DG138" s="111">
        <f>SUM(DH138:DO138)</f>
        <v>5835</v>
      </c>
      <c r="DH138" s="179">
        <f aca="true" t="shared" si="143" ref="DH138:DO138">SUM(DH139:DH141)</f>
        <v>278</v>
      </c>
      <c r="DI138" s="131">
        <f t="shared" si="143"/>
        <v>180</v>
      </c>
      <c r="DJ138" s="131">
        <f t="shared" si="143"/>
        <v>303</v>
      </c>
      <c r="DK138" s="131">
        <f t="shared" si="143"/>
        <v>1224</v>
      </c>
      <c r="DL138" s="131">
        <f t="shared" si="143"/>
        <v>623</v>
      </c>
      <c r="DM138" s="131">
        <f t="shared" si="143"/>
        <v>2452</v>
      </c>
      <c r="DN138" s="131">
        <f t="shared" si="143"/>
        <v>262</v>
      </c>
      <c r="DO138" s="180">
        <f t="shared" si="143"/>
        <v>513</v>
      </c>
      <c r="DP138" s="576">
        <f>B138+E138+K138+P138+T138+Y138+AD138+AK138+AP138+AS138+AX138+BA138+BJ138+BP138+BT138+BY138+CH138+CK138+CQ138+CU138+CZ138+DG138</f>
        <v>55876</v>
      </c>
      <c r="DQ138" s="111">
        <f>SUM(DR138:DT138)</f>
        <v>263</v>
      </c>
      <c r="DR138" s="179">
        <f>SUM(DR139:DR141)</f>
        <v>115</v>
      </c>
      <c r="DS138" s="131">
        <f>SUM(DS139:DS141)</f>
        <v>83</v>
      </c>
      <c r="DT138" s="180">
        <f>SUM(DT139:DT141)</f>
        <v>65</v>
      </c>
      <c r="DU138" s="111">
        <f>SUM(DV138:DV138)</f>
        <v>316</v>
      </c>
      <c r="DV138" s="189">
        <f>SUM(DV139:DV141)</f>
        <v>316</v>
      </c>
    </row>
    <row r="139" spans="1:138" s="93" customFormat="1" ht="11.25">
      <c r="A139" s="141" t="s">
        <v>280</v>
      </c>
      <c r="B139" s="197">
        <f>SUM(C139:D139)</f>
        <v>247</v>
      </c>
      <c r="C139" s="181">
        <v>155</v>
      </c>
      <c r="D139" s="182">
        <v>92</v>
      </c>
      <c r="E139" s="197">
        <f>SUM(F139:J139)</f>
        <v>360</v>
      </c>
      <c r="F139" s="181">
        <v>17</v>
      </c>
      <c r="G139" s="133">
        <v>285</v>
      </c>
      <c r="H139" s="133">
        <v>14</v>
      </c>
      <c r="I139" s="133">
        <v>17</v>
      </c>
      <c r="J139" s="182">
        <v>27</v>
      </c>
      <c r="K139" s="197">
        <f>SUM(L139:O139)</f>
        <v>70</v>
      </c>
      <c r="L139" s="181">
        <v>15</v>
      </c>
      <c r="M139" s="133">
        <v>9</v>
      </c>
      <c r="N139" s="133">
        <v>0</v>
      </c>
      <c r="O139" s="182">
        <v>46</v>
      </c>
      <c r="P139" s="197">
        <f>SUM(Q139:S139)</f>
        <v>62</v>
      </c>
      <c r="Q139" s="181">
        <v>30</v>
      </c>
      <c r="R139" s="133">
        <v>26</v>
      </c>
      <c r="S139" s="182">
        <v>6</v>
      </c>
      <c r="T139" s="197">
        <f>SUM(U139:X139)</f>
        <v>576</v>
      </c>
      <c r="U139" s="181">
        <v>99</v>
      </c>
      <c r="V139" s="133">
        <v>63</v>
      </c>
      <c r="W139" s="133">
        <v>358</v>
      </c>
      <c r="X139" s="182">
        <v>56</v>
      </c>
      <c r="Y139" s="197">
        <f>SUM(Z139:AC139)</f>
        <v>117</v>
      </c>
      <c r="Z139" s="181">
        <v>8</v>
      </c>
      <c r="AA139" s="133">
        <v>42</v>
      </c>
      <c r="AB139" s="133">
        <v>35</v>
      </c>
      <c r="AC139" s="182">
        <v>32</v>
      </c>
      <c r="AD139" s="197">
        <f>SUM(AE139:AJ139)</f>
        <v>732</v>
      </c>
      <c r="AE139" s="181">
        <v>18</v>
      </c>
      <c r="AF139" s="133">
        <v>70</v>
      </c>
      <c r="AG139" s="133">
        <v>50</v>
      </c>
      <c r="AH139" s="133">
        <v>81</v>
      </c>
      <c r="AI139" s="133">
        <v>14</v>
      </c>
      <c r="AJ139" s="182">
        <v>499</v>
      </c>
      <c r="AK139" s="197">
        <f>SUM(AL139:AO139)</f>
        <v>293</v>
      </c>
      <c r="AL139" s="181">
        <v>119</v>
      </c>
      <c r="AM139" s="133">
        <v>70</v>
      </c>
      <c r="AN139" s="133">
        <v>96</v>
      </c>
      <c r="AO139" s="182">
        <v>8</v>
      </c>
      <c r="AP139" s="197">
        <f>SUM(AQ139:AR139)</f>
        <v>39</v>
      </c>
      <c r="AQ139" s="181">
        <v>11</v>
      </c>
      <c r="AR139" s="182">
        <v>28</v>
      </c>
      <c r="AS139" s="197">
        <f>SUM(AT139:AW139)</f>
        <v>531</v>
      </c>
      <c r="AT139" s="181">
        <v>359</v>
      </c>
      <c r="AU139" s="133">
        <v>84</v>
      </c>
      <c r="AV139" s="133">
        <v>21</v>
      </c>
      <c r="AW139" s="182">
        <v>67</v>
      </c>
      <c r="AX139" s="197">
        <f>SUM(AY139:AZ139)</f>
        <v>486</v>
      </c>
      <c r="AY139" s="181">
        <v>36</v>
      </c>
      <c r="AZ139" s="182">
        <v>450</v>
      </c>
      <c r="BA139" s="197">
        <f>SUM(BB139:BI139)</f>
        <v>5113</v>
      </c>
      <c r="BB139" s="181">
        <v>2037</v>
      </c>
      <c r="BC139" s="133">
        <v>227</v>
      </c>
      <c r="BD139" s="133">
        <v>454</v>
      </c>
      <c r="BE139" s="133">
        <v>399</v>
      </c>
      <c r="BF139" s="133">
        <v>426</v>
      </c>
      <c r="BG139" s="133">
        <v>372</v>
      </c>
      <c r="BH139" s="133">
        <v>609</v>
      </c>
      <c r="BI139" s="182">
        <v>589</v>
      </c>
      <c r="BJ139" s="197">
        <f>SUM(BK139:BO139)</f>
        <v>329</v>
      </c>
      <c r="BK139" s="384">
        <v>21</v>
      </c>
      <c r="BL139" s="385">
        <v>89</v>
      </c>
      <c r="BM139" s="385">
        <v>131</v>
      </c>
      <c r="BN139" s="385">
        <v>11</v>
      </c>
      <c r="BO139" s="386">
        <v>77</v>
      </c>
      <c r="BP139" s="197">
        <f>SUM(BQ139:BS139)</f>
        <v>51</v>
      </c>
      <c r="BQ139" s="181">
        <v>9</v>
      </c>
      <c r="BR139" s="133">
        <v>10</v>
      </c>
      <c r="BS139" s="182">
        <v>32</v>
      </c>
      <c r="BT139" s="197">
        <f>SUM(BU139:BX139)</f>
        <v>1301</v>
      </c>
      <c r="BU139" s="387">
        <v>696</v>
      </c>
      <c r="BV139" s="89">
        <v>14</v>
      </c>
      <c r="BW139" s="89">
        <v>568</v>
      </c>
      <c r="BX139" s="388">
        <v>23</v>
      </c>
      <c r="BY139" s="197">
        <f>SUM(BZ139:CG139)</f>
        <v>689</v>
      </c>
      <c r="BZ139" s="181">
        <v>8</v>
      </c>
      <c r="CA139" s="133">
        <v>7</v>
      </c>
      <c r="CB139" s="133">
        <v>436</v>
      </c>
      <c r="CC139" s="133">
        <v>12</v>
      </c>
      <c r="CD139" s="133">
        <v>29</v>
      </c>
      <c r="CE139" s="133">
        <v>50</v>
      </c>
      <c r="CF139" s="133">
        <v>84</v>
      </c>
      <c r="CG139" s="182">
        <v>63</v>
      </c>
      <c r="CH139" s="197">
        <f>SUM(CI139:CJ139)</f>
        <v>2730</v>
      </c>
      <c r="CI139" s="181">
        <v>2639</v>
      </c>
      <c r="CJ139" s="182">
        <v>91</v>
      </c>
      <c r="CK139" s="197">
        <f>SUM(CL139:CP139)</f>
        <v>396</v>
      </c>
      <c r="CL139" s="181">
        <v>190</v>
      </c>
      <c r="CM139" s="133">
        <v>112</v>
      </c>
      <c r="CN139" s="133">
        <v>47</v>
      </c>
      <c r="CO139" s="133">
        <v>19</v>
      </c>
      <c r="CP139" s="182">
        <v>28</v>
      </c>
      <c r="CQ139" s="197">
        <f>SUM(CR139:CT139)</f>
        <v>243</v>
      </c>
      <c r="CR139" s="181">
        <v>0</v>
      </c>
      <c r="CS139" s="133">
        <v>243</v>
      </c>
      <c r="CT139" s="182">
        <v>0</v>
      </c>
      <c r="CU139" s="197">
        <f>SUM(CV139:CY139)</f>
        <v>95</v>
      </c>
      <c r="CV139" s="181">
        <v>3</v>
      </c>
      <c r="CW139" s="133">
        <v>49</v>
      </c>
      <c r="CX139" s="133">
        <v>13</v>
      </c>
      <c r="CY139" s="182">
        <v>30</v>
      </c>
      <c r="CZ139" s="197">
        <f>SUM(DA139:DF139)</f>
        <v>855</v>
      </c>
      <c r="DA139" s="181">
        <v>0</v>
      </c>
      <c r="DB139" s="133">
        <v>0</v>
      </c>
      <c r="DC139" s="133">
        <v>260</v>
      </c>
      <c r="DD139" s="133">
        <v>468</v>
      </c>
      <c r="DE139" s="133">
        <v>88</v>
      </c>
      <c r="DF139" s="182">
        <v>39</v>
      </c>
      <c r="DG139" s="197">
        <f>SUM(DH139:DO139)</f>
        <v>2392</v>
      </c>
      <c r="DH139" s="181">
        <v>121</v>
      </c>
      <c r="DI139" s="133">
        <v>39</v>
      </c>
      <c r="DJ139" s="133">
        <v>109</v>
      </c>
      <c r="DK139" s="133">
        <v>462</v>
      </c>
      <c r="DL139" s="133">
        <v>261</v>
      </c>
      <c r="DM139" s="133">
        <v>1174</v>
      </c>
      <c r="DN139" s="133">
        <v>54</v>
      </c>
      <c r="DO139" s="182">
        <v>172</v>
      </c>
      <c r="DP139" s="575">
        <f>B139+E139+K139+P139+T139+Y139+AD139+AK139+AP139+AS139+AX139+BA139+BJ139+BP139+BT139+BY139+CH139+CK139+CQ139+CU139+CZ139+DG139</f>
        <v>17707</v>
      </c>
      <c r="DQ139" s="197">
        <f>SUM(DR139:DT139)</f>
        <v>30</v>
      </c>
      <c r="DR139" s="181">
        <v>23</v>
      </c>
      <c r="DS139" s="133">
        <v>7</v>
      </c>
      <c r="DT139" s="182">
        <v>0</v>
      </c>
      <c r="DU139" s="197">
        <f>SUM(DV139:DV139)</f>
        <v>94</v>
      </c>
      <c r="DV139" s="190">
        <v>94</v>
      </c>
      <c r="DW139" s="124"/>
      <c r="DX139" s="124"/>
      <c r="DY139" s="124"/>
      <c r="DZ139" s="124"/>
      <c r="EA139" s="125"/>
      <c r="EB139" s="125"/>
      <c r="EC139" s="125"/>
      <c r="ED139" s="125"/>
      <c r="EE139" s="125"/>
      <c r="EF139" s="125"/>
      <c r="EG139" s="125"/>
      <c r="EH139" s="125"/>
    </row>
    <row r="140" spans="1:157" s="93" customFormat="1" ht="11.25">
      <c r="A140" s="141" t="s">
        <v>281</v>
      </c>
      <c r="B140" s="197">
        <f>SUM(C140:D140)</f>
        <v>400</v>
      </c>
      <c r="C140" s="181">
        <v>203</v>
      </c>
      <c r="D140" s="182">
        <v>197</v>
      </c>
      <c r="E140" s="197">
        <f>SUM(F140:J140)</f>
        <v>186</v>
      </c>
      <c r="F140" s="181">
        <v>29</v>
      </c>
      <c r="G140" s="133">
        <v>120</v>
      </c>
      <c r="H140" s="133">
        <v>8</v>
      </c>
      <c r="I140" s="133">
        <v>29</v>
      </c>
      <c r="J140" s="182">
        <v>0</v>
      </c>
      <c r="K140" s="197">
        <f>SUM(L140:O140)</f>
        <v>32</v>
      </c>
      <c r="L140" s="181">
        <v>0</v>
      </c>
      <c r="M140" s="133">
        <v>0</v>
      </c>
      <c r="N140" s="133">
        <v>13</v>
      </c>
      <c r="O140" s="182">
        <v>19</v>
      </c>
      <c r="P140" s="197">
        <f>SUM(Q140:S140)</f>
        <v>286</v>
      </c>
      <c r="Q140" s="181">
        <v>10</v>
      </c>
      <c r="R140" s="133">
        <v>260</v>
      </c>
      <c r="S140" s="182">
        <v>16</v>
      </c>
      <c r="T140" s="197">
        <f>SUM(U140:X140)</f>
        <v>30</v>
      </c>
      <c r="U140" s="181">
        <v>0</v>
      </c>
      <c r="V140" s="133">
        <v>6</v>
      </c>
      <c r="W140" s="133">
        <v>22</v>
      </c>
      <c r="X140" s="182">
        <v>2</v>
      </c>
      <c r="Y140" s="197">
        <f>SUM(Z140:AC140)</f>
        <v>48</v>
      </c>
      <c r="Z140" s="181">
        <v>10</v>
      </c>
      <c r="AA140" s="133">
        <v>10</v>
      </c>
      <c r="AB140" s="133">
        <v>22</v>
      </c>
      <c r="AC140" s="182">
        <v>6</v>
      </c>
      <c r="AD140" s="197">
        <f>SUM(AE140:AJ140)</f>
        <v>115</v>
      </c>
      <c r="AE140" s="181">
        <v>5</v>
      </c>
      <c r="AF140" s="133">
        <v>0</v>
      </c>
      <c r="AG140" s="133">
        <v>7</v>
      </c>
      <c r="AH140" s="133">
        <v>24</v>
      </c>
      <c r="AI140" s="133">
        <v>0</v>
      </c>
      <c r="AJ140" s="182">
        <v>79</v>
      </c>
      <c r="AK140" s="197">
        <f>SUM(AL140:AO140)</f>
        <v>50</v>
      </c>
      <c r="AL140" s="181">
        <v>0</v>
      </c>
      <c r="AM140" s="133">
        <v>12</v>
      </c>
      <c r="AN140" s="133">
        <v>30</v>
      </c>
      <c r="AO140" s="182">
        <v>8</v>
      </c>
      <c r="AP140" s="197">
        <f>SUM(AQ140:AR140)</f>
        <v>8</v>
      </c>
      <c r="AQ140" s="181">
        <v>8</v>
      </c>
      <c r="AR140" s="182">
        <v>0</v>
      </c>
      <c r="AS140" s="197">
        <f>SUM(AT140:AW140)</f>
        <v>47</v>
      </c>
      <c r="AT140" s="181">
        <v>30</v>
      </c>
      <c r="AU140" s="133">
        <v>0</v>
      </c>
      <c r="AV140" s="133">
        <v>0</v>
      </c>
      <c r="AW140" s="182">
        <v>17</v>
      </c>
      <c r="AX140" s="197">
        <f>SUM(AY140:AZ140)</f>
        <v>141</v>
      </c>
      <c r="AY140" s="181">
        <v>13</v>
      </c>
      <c r="AZ140" s="182">
        <v>128</v>
      </c>
      <c r="BA140" s="197">
        <f>SUM(BB140:BI140)</f>
        <v>4595</v>
      </c>
      <c r="BB140" s="181">
        <v>2871</v>
      </c>
      <c r="BC140" s="133">
        <v>243</v>
      </c>
      <c r="BD140" s="133">
        <v>169</v>
      </c>
      <c r="BE140" s="133">
        <v>203</v>
      </c>
      <c r="BF140" s="133">
        <v>286</v>
      </c>
      <c r="BG140" s="133">
        <v>429</v>
      </c>
      <c r="BH140" s="133">
        <v>272</v>
      </c>
      <c r="BI140" s="182">
        <v>122</v>
      </c>
      <c r="BJ140" s="197">
        <f>SUM(BK140:BO140)</f>
        <v>154</v>
      </c>
      <c r="BK140" s="384">
        <v>7</v>
      </c>
      <c r="BL140" s="385">
        <v>57</v>
      </c>
      <c r="BM140" s="385">
        <v>63</v>
      </c>
      <c r="BN140" s="385">
        <v>2</v>
      </c>
      <c r="BO140" s="386">
        <v>25</v>
      </c>
      <c r="BP140" s="197">
        <f>SUM(BQ140:BS140)</f>
        <v>14</v>
      </c>
      <c r="BQ140" s="181">
        <v>6</v>
      </c>
      <c r="BR140" s="133">
        <v>0</v>
      </c>
      <c r="BS140" s="182">
        <v>8</v>
      </c>
      <c r="BT140" s="197">
        <f>SUM(BU140:BX140)</f>
        <v>110</v>
      </c>
      <c r="BU140" s="387">
        <v>38</v>
      </c>
      <c r="BV140" s="89">
        <v>3</v>
      </c>
      <c r="BW140" s="89">
        <v>64</v>
      </c>
      <c r="BX140" s="388">
        <v>5</v>
      </c>
      <c r="BY140" s="197">
        <f>SUM(BZ140:CG140)</f>
        <v>136</v>
      </c>
      <c r="BZ140" s="181">
        <v>6</v>
      </c>
      <c r="CA140" s="133">
        <v>0</v>
      </c>
      <c r="CB140" s="133">
        <v>47</v>
      </c>
      <c r="CC140" s="133">
        <v>3</v>
      </c>
      <c r="CD140" s="133">
        <v>0</v>
      </c>
      <c r="CE140" s="133">
        <v>36</v>
      </c>
      <c r="CF140" s="133">
        <v>0</v>
      </c>
      <c r="CG140" s="182">
        <v>44</v>
      </c>
      <c r="CH140" s="197">
        <f>SUM(CI140:CJ140)</f>
        <v>540</v>
      </c>
      <c r="CI140" s="181">
        <v>414</v>
      </c>
      <c r="CJ140" s="182">
        <v>126</v>
      </c>
      <c r="CK140" s="197">
        <f>SUM(CL140:CP140)</f>
        <v>460</v>
      </c>
      <c r="CL140" s="181">
        <v>81</v>
      </c>
      <c r="CM140" s="133">
        <v>42</v>
      </c>
      <c r="CN140" s="133">
        <v>18</v>
      </c>
      <c r="CO140" s="133">
        <v>287</v>
      </c>
      <c r="CP140" s="182">
        <v>32</v>
      </c>
      <c r="CQ140" s="197">
        <f>SUM(CR140:CT140)</f>
        <v>0</v>
      </c>
      <c r="CR140" s="181">
        <v>0</v>
      </c>
      <c r="CS140" s="133">
        <v>0</v>
      </c>
      <c r="CT140" s="182">
        <v>0</v>
      </c>
      <c r="CU140" s="197">
        <f>SUM(CV140:CY140)</f>
        <v>91</v>
      </c>
      <c r="CV140" s="181">
        <v>26</v>
      </c>
      <c r="CW140" s="133">
        <v>17</v>
      </c>
      <c r="CX140" s="133">
        <v>26</v>
      </c>
      <c r="CY140" s="182">
        <v>22</v>
      </c>
      <c r="CZ140" s="197">
        <f>SUM(DA140:DF140)</f>
        <v>73</v>
      </c>
      <c r="DA140" s="181">
        <v>0</v>
      </c>
      <c r="DB140" s="133">
        <v>0</v>
      </c>
      <c r="DC140" s="133">
        <v>16</v>
      </c>
      <c r="DD140" s="133">
        <v>0</v>
      </c>
      <c r="DE140" s="133">
        <v>47</v>
      </c>
      <c r="DF140" s="182">
        <v>10</v>
      </c>
      <c r="DG140" s="197">
        <f>SUM(DH140:DO140)</f>
        <v>382</v>
      </c>
      <c r="DH140" s="181">
        <v>31</v>
      </c>
      <c r="DI140" s="133">
        <v>27</v>
      </c>
      <c r="DJ140" s="133">
        <v>27</v>
      </c>
      <c r="DK140" s="133">
        <v>68</v>
      </c>
      <c r="DL140" s="133">
        <v>50</v>
      </c>
      <c r="DM140" s="133">
        <v>85</v>
      </c>
      <c r="DN140" s="133">
        <v>42</v>
      </c>
      <c r="DO140" s="182">
        <v>52</v>
      </c>
      <c r="DP140" s="575">
        <f>B140+E140+K140+P140+T140+Y140+AD140+AK140+AP140+AS140+AX140+BA140+BJ140+BP140+BT140+BY140+CH140+CK140+CQ140+CU140+CZ140+DG140</f>
        <v>7898</v>
      </c>
      <c r="DQ140" s="197">
        <f>SUM(DR140:DT140)</f>
        <v>78</v>
      </c>
      <c r="DR140" s="181">
        <v>52</v>
      </c>
      <c r="DS140" s="133">
        <v>0</v>
      </c>
      <c r="DT140" s="182">
        <v>26</v>
      </c>
      <c r="DU140" s="197">
        <f>SUM(DV140:DV140)</f>
        <v>10</v>
      </c>
      <c r="DV140" s="190">
        <v>10</v>
      </c>
      <c r="DW140" s="124"/>
      <c r="DX140" s="124"/>
      <c r="DY140" s="124"/>
      <c r="DZ140" s="124"/>
      <c r="EA140" s="124"/>
      <c r="EB140" s="124"/>
      <c r="EC140" s="124"/>
      <c r="ED140" s="124"/>
      <c r="EE140" s="124"/>
      <c r="EF140" s="124"/>
      <c r="EG140" s="124"/>
      <c r="EH140" s="124"/>
      <c r="EI140" s="125"/>
      <c r="EJ140" s="124"/>
      <c r="EK140" s="125"/>
      <c r="EL140" s="125"/>
      <c r="EM140" s="125"/>
      <c r="EN140" s="125"/>
      <c r="EO140" s="125"/>
      <c r="EP140" s="125"/>
      <c r="EQ140" s="125"/>
      <c r="ER140" s="125"/>
      <c r="ES140" s="125"/>
      <c r="ET140" s="125"/>
      <c r="EU140" s="125"/>
      <c r="EV140" s="125"/>
      <c r="EW140" s="125"/>
      <c r="EX140" s="125"/>
      <c r="EY140" s="125"/>
      <c r="EZ140" s="125"/>
      <c r="FA140" s="125"/>
    </row>
    <row r="141" spans="1:157" s="93" customFormat="1" ht="11.25">
      <c r="A141" s="141" t="s">
        <v>282</v>
      </c>
      <c r="B141" s="197">
        <f>SUM(C141:D141)</f>
        <v>945</v>
      </c>
      <c r="C141" s="181">
        <v>586</v>
      </c>
      <c r="D141" s="182">
        <v>359</v>
      </c>
      <c r="E141" s="197">
        <f>SUM(F141:J141)</f>
        <v>1065</v>
      </c>
      <c r="F141" s="181">
        <v>176</v>
      </c>
      <c r="G141" s="133">
        <v>352</v>
      </c>
      <c r="H141" s="133">
        <v>69</v>
      </c>
      <c r="I141" s="133">
        <v>147</v>
      </c>
      <c r="J141" s="182">
        <v>321</v>
      </c>
      <c r="K141" s="197">
        <f>SUM(L141:O141)</f>
        <v>370</v>
      </c>
      <c r="L141" s="181">
        <v>120</v>
      </c>
      <c r="M141" s="133">
        <v>40</v>
      </c>
      <c r="N141" s="133">
        <v>59</v>
      </c>
      <c r="O141" s="182">
        <v>151</v>
      </c>
      <c r="P141" s="197">
        <f>SUM(Q141:S141)</f>
        <v>454</v>
      </c>
      <c r="Q141" s="181">
        <v>277</v>
      </c>
      <c r="R141" s="133">
        <v>109</v>
      </c>
      <c r="S141" s="182">
        <v>68</v>
      </c>
      <c r="T141" s="197">
        <f>SUM(U141:X141)</f>
        <v>1036</v>
      </c>
      <c r="U141" s="181">
        <v>648</v>
      </c>
      <c r="V141" s="133">
        <v>89</v>
      </c>
      <c r="W141" s="133">
        <v>170</v>
      </c>
      <c r="X141" s="182">
        <v>129</v>
      </c>
      <c r="Y141" s="197">
        <f>SUM(Z141:AC141)</f>
        <v>967</v>
      </c>
      <c r="Z141" s="181">
        <v>158</v>
      </c>
      <c r="AA141" s="133">
        <v>225</v>
      </c>
      <c r="AB141" s="133">
        <v>411</v>
      </c>
      <c r="AC141" s="182">
        <v>173</v>
      </c>
      <c r="AD141" s="197">
        <f>SUM(AE141:AJ141)</f>
        <v>879</v>
      </c>
      <c r="AE141" s="181">
        <v>120</v>
      </c>
      <c r="AF141" s="133">
        <v>91</v>
      </c>
      <c r="AG141" s="133">
        <v>56</v>
      </c>
      <c r="AH141" s="133">
        <v>238</v>
      </c>
      <c r="AI141" s="133">
        <v>167</v>
      </c>
      <c r="AJ141" s="182">
        <v>207</v>
      </c>
      <c r="AK141" s="197">
        <f>SUM(AL141:AO141)</f>
        <v>592</v>
      </c>
      <c r="AL141" s="181">
        <v>188</v>
      </c>
      <c r="AM141" s="133">
        <v>0</v>
      </c>
      <c r="AN141" s="133">
        <v>291</v>
      </c>
      <c r="AO141" s="182">
        <v>113</v>
      </c>
      <c r="AP141" s="197">
        <f>SUM(AQ141:AR141)</f>
        <v>225</v>
      </c>
      <c r="AQ141" s="181">
        <v>154</v>
      </c>
      <c r="AR141" s="182">
        <v>71</v>
      </c>
      <c r="AS141" s="197">
        <f>SUM(AT141:AW141)</f>
        <v>842</v>
      </c>
      <c r="AT141" s="181">
        <v>361</v>
      </c>
      <c r="AU141" s="133">
        <v>295</v>
      </c>
      <c r="AV141" s="133">
        <v>83</v>
      </c>
      <c r="AW141" s="182">
        <v>103</v>
      </c>
      <c r="AX141" s="197">
        <f>SUM(AY141:AZ141)</f>
        <v>1218</v>
      </c>
      <c r="AY141" s="181">
        <v>375</v>
      </c>
      <c r="AZ141" s="182">
        <v>843</v>
      </c>
      <c r="BA141" s="197">
        <f>SUM(BB141:BI141)</f>
        <v>6960</v>
      </c>
      <c r="BB141" s="181">
        <v>3326</v>
      </c>
      <c r="BC141" s="133">
        <v>506</v>
      </c>
      <c r="BD141" s="133">
        <v>420</v>
      </c>
      <c r="BE141" s="133">
        <v>468</v>
      </c>
      <c r="BF141" s="133">
        <v>577</v>
      </c>
      <c r="BG141" s="133">
        <v>829</v>
      </c>
      <c r="BH141" s="133">
        <v>504</v>
      </c>
      <c r="BI141" s="182">
        <v>330</v>
      </c>
      <c r="BJ141" s="197">
        <f>SUM(BK141:BO141)</f>
        <v>1013</v>
      </c>
      <c r="BK141" s="384">
        <v>123</v>
      </c>
      <c r="BL141" s="385">
        <v>195</v>
      </c>
      <c r="BM141" s="385">
        <v>497</v>
      </c>
      <c r="BN141" s="385">
        <v>16</v>
      </c>
      <c r="BO141" s="386">
        <v>182</v>
      </c>
      <c r="BP141" s="197">
        <f>SUM(BQ141:BS141)</f>
        <v>214</v>
      </c>
      <c r="BQ141" s="181">
        <v>62</v>
      </c>
      <c r="BR141" s="133">
        <v>28</v>
      </c>
      <c r="BS141" s="182">
        <v>124</v>
      </c>
      <c r="BT141" s="197">
        <f>SUM(BU141:BX141)</f>
        <v>1539</v>
      </c>
      <c r="BU141" s="387">
        <v>689</v>
      </c>
      <c r="BV141" s="89">
        <v>148</v>
      </c>
      <c r="BW141" s="89">
        <v>573</v>
      </c>
      <c r="BX141" s="388">
        <v>129</v>
      </c>
      <c r="BY141" s="197">
        <f>SUM(BZ141:CG141)</f>
        <v>792</v>
      </c>
      <c r="BZ141" s="181">
        <v>44</v>
      </c>
      <c r="CA141" s="133">
        <v>41</v>
      </c>
      <c r="CB141" s="133">
        <v>493</v>
      </c>
      <c r="CC141" s="133">
        <v>28</v>
      </c>
      <c r="CD141" s="133">
        <v>26</v>
      </c>
      <c r="CE141" s="133">
        <v>59</v>
      </c>
      <c r="CF141" s="133">
        <v>76</v>
      </c>
      <c r="CG141" s="182">
        <v>25</v>
      </c>
      <c r="CH141" s="197">
        <f>SUM(CI141:CJ141)</f>
        <v>2968</v>
      </c>
      <c r="CI141" s="181">
        <v>2183</v>
      </c>
      <c r="CJ141" s="182">
        <v>785</v>
      </c>
      <c r="CK141" s="197">
        <f>SUM(CL141:CP141)</f>
        <v>1291</v>
      </c>
      <c r="CL141" s="181">
        <v>631</v>
      </c>
      <c r="CM141" s="133">
        <v>244</v>
      </c>
      <c r="CN141" s="133">
        <v>90</v>
      </c>
      <c r="CO141" s="133">
        <v>186</v>
      </c>
      <c r="CP141" s="182">
        <v>140</v>
      </c>
      <c r="CQ141" s="197">
        <f>SUM(CR141:CT141)</f>
        <v>359</v>
      </c>
      <c r="CR141" s="181">
        <v>7</v>
      </c>
      <c r="CS141" s="133">
        <v>352</v>
      </c>
      <c r="CT141" s="182">
        <v>0</v>
      </c>
      <c r="CU141" s="197">
        <f>SUM(CV141:CY141)</f>
        <v>814</v>
      </c>
      <c r="CV141" s="181">
        <v>188</v>
      </c>
      <c r="CW141" s="133">
        <v>293</v>
      </c>
      <c r="CX141" s="133">
        <v>84</v>
      </c>
      <c r="CY141" s="182">
        <v>249</v>
      </c>
      <c r="CZ141" s="197">
        <f>SUM(DA141:DF141)</f>
        <v>2667</v>
      </c>
      <c r="DA141" s="181">
        <v>66</v>
      </c>
      <c r="DB141" s="133">
        <v>41</v>
      </c>
      <c r="DC141" s="133">
        <v>436</v>
      </c>
      <c r="DD141" s="133">
        <v>1582</v>
      </c>
      <c r="DE141" s="133">
        <v>346</v>
      </c>
      <c r="DF141" s="182">
        <v>196</v>
      </c>
      <c r="DG141" s="197">
        <f>SUM(DH141:DO141)</f>
        <v>3061</v>
      </c>
      <c r="DH141" s="181">
        <v>126</v>
      </c>
      <c r="DI141" s="133">
        <v>114</v>
      </c>
      <c r="DJ141" s="133">
        <v>167</v>
      </c>
      <c r="DK141" s="133">
        <v>694</v>
      </c>
      <c r="DL141" s="133">
        <v>312</v>
      </c>
      <c r="DM141" s="133">
        <v>1193</v>
      </c>
      <c r="DN141" s="133">
        <v>166</v>
      </c>
      <c r="DO141" s="182">
        <v>289</v>
      </c>
      <c r="DP141" s="575">
        <f>B141+E141+K141+P141+T141+Y141+AD141+AK141+AP141+AS141+AX141+BA141+BJ141+BP141+BT141+BY141+CH141+CK141+CQ141+CU141+CZ141+DG141</f>
        <v>30271</v>
      </c>
      <c r="DQ141" s="197">
        <f>SUM(DR141:DT141)</f>
        <v>155</v>
      </c>
      <c r="DR141" s="181">
        <v>40</v>
      </c>
      <c r="DS141" s="133">
        <v>76</v>
      </c>
      <c r="DT141" s="182">
        <v>39</v>
      </c>
      <c r="DU141" s="197">
        <f>SUM(DV141:DV141)</f>
        <v>212</v>
      </c>
      <c r="DV141" s="190">
        <v>212</v>
      </c>
      <c r="DW141" s="124"/>
      <c r="DX141" s="124"/>
      <c r="DY141" s="124"/>
      <c r="DZ141" s="124"/>
      <c r="EA141" s="124"/>
      <c r="EB141" s="124"/>
      <c r="EC141" s="124"/>
      <c r="ED141" s="124"/>
      <c r="EE141" s="124"/>
      <c r="EF141" s="124"/>
      <c r="EG141" s="124"/>
      <c r="EH141" s="124"/>
      <c r="EI141" s="125"/>
      <c r="EJ141" s="125"/>
      <c r="EK141" s="125"/>
      <c r="EL141" s="125"/>
      <c r="EM141" s="125"/>
      <c r="EN141" s="125"/>
      <c r="EO141" s="125"/>
      <c r="EP141" s="125"/>
      <c r="EQ141" s="125"/>
      <c r="ER141" s="125"/>
      <c r="ES141" s="125"/>
      <c r="ET141" s="125"/>
      <c r="EU141" s="125"/>
      <c r="EV141" s="125"/>
      <c r="EW141" s="125"/>
      <c r="EX141" s="125"/>
      <c r="EY141" s="125"/>
      <c r="EZ141" s="125"/>
      <c r="FA141" s="125"/>
    </row>
    <row r="142" spans="1:126" s="93" customFormat="1" ht="21.75" customHeight="1">
      <c r="A142" s="118" t="s">
        <v>283</v>
      </c>
      <c r="B142" s="265"/>
      <c r="C142" s="81"/>
      <c r="D142" s="119"/>
      <c r="E142" s="82"/>
      <c r="F142" s="81"/>
      <c r="G142" s="82"/>
      <c r="H142" s="82"/>
      <c r="I142" s="82"/>
      <c r="J142" s="119"/>
      <c r="K142" s="82"/>
      <c r="L142" s="81"/>
      <c r="M142" s="73"/>
      <c r="N142" s="73"/>
      <c r="O142" s="120"/>
      <c r="P142" s="73"/>
      <c r="Q142" s="121"/>
      <c r="R142" s="20"/>
      <c r="S142" s="122"/>
      <c r="T142" s="20"/>
      <c r="U142" s="19"/>
      <c r="V142" s="20"/>
      <c r="W142" s="20"/>
      <c r="X142" s="122"/>
      <c r="Y142" s="20"/>
      <c r="Z142" s="81"/>
      <c r="AA142" s="82"/>
      <c r="AB142" s="82"/>
      <c r="AC142" s="119"/>
      <c r="AD142" s="82"/>
      <c r="AE142" s="81"/>
      <c r="AF142" s="82"/>
      <c r="AG142" s="82"/>
      <c r="AH142" s="82"/>
      <c r="AI142" s="82"/>
      <c r="AJ142" s="119"/>
      <c r="AK142" s="82"/>
      <c r="AL142" s="81"/>
      <c r="AM142" s="82"/>
      <c r="AN142" s="82"/>
      <c r="AO142" s="119"/>
      <c r="AP142" s="82"/>
      <c r="AQ142" s="81"/>
      <c r="AR142" s="119"/>
      <c r="AS142" s="82"/>
      <c r="AT142" s="81"/>
      <c r="AU142" s="82"/>
      <c r="AV142" s="82"/>
      <c r="AW142" s="119"/>
      <c r="AX142" s="82"/>
      <c r="AY142" s="81"/>
      <c r="AZ142" s="119"/>
      <c r="BA142" s="82"/>
      <c r="BB142" s="81"/>
      <c r="BC142" s="82"/>
      <c r="BD142" s="82"/>
      <c r="BE142" s="82"/>
      <c r="BF142" s="82"/>
      <c r="BG142" s="82"/>
      <c r="BH142" s="82"/>
      <c r="BI142" s="119"/>
      <c r="BJ142" s="82"/>
      <c r="BK142" s="81"/>
      <c r="BL142" s="82"/>
      <c r="BM142" s="82"/>
      <c r="BN142" s="82"/>
      <c r="BO142" s="119"/>
      <c r="BP142" s="82"/>
      <c r="BQ142" s="81"/>
      <c r="BR142" s="82"/>
      <c r="BS142" s="119"/>
      <c r="BT142" s="82"/>
      <c r="BU142" s="81"/>
      <c r="BV142" s="82"/>
      <c r="BW142" s="82"/>
      <c r="BX142" s="119"/>
      <c r="BY142" s="82"/>
      <c r="BZ142" s="81"/>
      <c r="CA142" s="82"/>
      <c r="CB142" s="82"/>
      <c r="CC142" s="82"/>
      <c r="CD142" s="82"/>
      <c r="CE142" s="82"/>
      <c r="CF142" s="82"/>
      <c r="CG142" s="119"/>
      <c r="CH142" s="82"/>
      <c r="CI142" s="81"/>
      <c r="CJ142" s="119"/>
      <c r="CK142" s="82"/>
      <c r="CL142" s="81"/>
      <c r="CM142" s="82"/>
      <c r="CN142" s="82"/>
      <c r="CO142" s="82"/>
      <c r="CP142" s="119"/>
      <c r="CQ142" s="82"/>
      <c r="CR142" s="81"/>
      <c r="CS142" s="82"/>
      <c r="CT142" s="82"/>
      <c r="CU142" s="109"/>
      <c r="CV142" s="82"/>
      <c r="CW142" s="82"/>
      <c r="CX142" s="82"/>
      <c r="CY142" s="119"/>
      <c r="CZ142" s="82"/>
      <c r="DA142" s="81"/>
      <c r="DB142" s="82"/>
      <c r="DC142" s="82"/>
      <c r="DD142" s="82"/>
      <c r="DE142" s="82"/>
      <c r="DF142" s="119"/>
      <c r="DG142" s="82"/>
      <c r="DH142" s="81"/>
      <c r="DI142" s="82"/>
      <c r="DJ142" s="82"/>
      <c r="DK142" s="82"/>
      <c r="DL142" s="82"/>
      <c r="DM142" s="82"/>
      <c r="DN142" s="82"/>
      <c r="DO142" s="119"/>
      <c r="DP142" s="595"/>
      <c r="DQ142" s="81"/>
      <c r="DR142" s="81"/>
      <c r="DS142" s="82"/>
      <c r="DT142" s="119"/>
      <c r="DU142" s="119"/>
      <c r="DV142" s="109"/>
    </row>
    <row r="143" spans="1:126" s="126" customFormat="1" ht="11.25">
      <c r="A143" s="209" t="s">
        <v>284</v>
      </c>
      <c r="B143" s="216">
        <f aca="true" t="shared" si="144" ref="B143:AG143">(SUM(B139:B141))*1000/SUM(B39:B41)</f>
        <v>1.5626840472731556</v>
      </c>
      <c r="C143" s="391">
        <f t="shared" si="144"/>
        <v>1.5451447427432212</v>
      </c>
      <c r="D143" s="392">
        <f t="shared" si="144"/>
        <v>1.5889596727920081</v>
      </c>
      <c r="E143" s="216">
        <f t="shared" si="144"/>
        <v>0.9694564063556864</v>
      </c>
      <c r="F143" s="391">
        <f t="shared" si="144"/>
        <v>1.1161219287793547</v>
      </c>
      <c r="G143" s="393">
        <f t="shared" si="144"/>
        <v>0.9741872550054179</v>
      </c>
      <c r="H143" s="393">
        <f t="shared" si="144"/>
        <v>0.47643480172982483</v>
      </c>
      <c r="I143" s="393">
        <f t="shared" si="144"/>
        <v>1.1985418775500065</v>
      </c>
      <c r="J143" s="392">
        <f t="shared" si="144"/>
        <v>1.042652892462938</v>
      </c>
      <c r="K143" s="216">
        <f t="shared" si="144"/>
        <v>0.6809787626962143</v>
      </c>
      <c r="L143" s="391">
        <f t="shared" si="144"/>
        <v>0.8022010018599178</v>
      </c>
      <c r="M143" s="393">
        <f t="shared" si="144"/>
        <v>0.6579830804350745</v>
      </c>
      <c r="N143" s="393">
        <f t="shared" si="144"/>
        <v>0.6484500243168759</v>
      </c>
      <c r="O143" s="392">
        <f t="shared" si="144"/>
        <v>0.6365503685214055</v>
      </c>
      <c r="P143" s="216">
        <f t="shared" si="144"/>
        <v>1.0723459104444084</v>
      </c>
      <c r="Q143" s="391">
        <f t="shared" si="144"/>
        <v>0.8940986667494013</v>
      </c>
      <c r="R143" s="393">
        <f t="shared" si="144"/>
        <v>1.585148562531101</v>
      </c>
      <c r="S143" s="392">
        <f t="shared" si="144"/>
        <v>0.6243149877218053</v>
      </c>
      <c r="T143" s="216">
        <f t="shared" si="144"/>
        <v>1.9669193395367557</v>
      </c>
      <c r="U143" s="391">
        <f t="shared" si="144"/>
        <v>2.668505208407756</v>
      </c>
      <c r="V143" s="393">
        <f t="shared" si="144"/>
        <v>1.4857862912705353</v>
      </c>
      <c r="W143" s="393">
        <f t="shared" si="144"/>
        <v>1.9897905654984787</v>
      </c>
      <c r="X143" s="392">
        <f t="shared" si="144"/>
        <v>1.0864260649299342</v>
      </c>
      <c r="Y143" s="216">
        <f t="shared" si="144"/>
        <v>0.6944052529426342</v>
      </c>
      <c r="Z143" s="391">
        <f t="shared" si="144"/>
        <v>0.6207061943656806</v>
      </c>
      <c r="AA143" s="393">
        <f t="shared" si="144"/>
        <v>0.6038831649582078</v>
      </c>
      <c r="AB143" s="393">
        <f t="shared" si="144"/>
        <v>0.8900045641259698</v>
      </c>
      <c r="AC143" s="392">
        <f t="shared" si="144"/>
        <v>0.5827344884916843</v>
      </c>
      <c r="AD143" s="216">
        <f t="shared" si="144"/>
        <v>1.3191392119862828</v>
      </c>
      <c r="AE143" s="391">
        <f t="shared" si="144"/>
        <v>0.9103061939015851</v>
      </c>
      <c r="AF143" s="393">
        <f t="shared" si="144"/>
        <v>0.7215880314988863</v>
      </c>
      <c r="AG143" s="393">
        <f t="shared" si="144"/>
        <v>0.9958754891246872</v>
      </c>
      <c r="AH143" s="393">
        <f aca="true" t="shared" si="145" ref="AH143:BM143">(SUM(AH139:AH141))*1000/SUM(AH39:AH41)</f>
        <v>1.1122352361311076</v>
      </c>
      <c r="AI143" s="393">
        <f t="shared" si="145"/>
        <v>1.1178290647908549</v>
      </c>
      <c r="AJ143" s="392">
        <f t="shared" si="145"/>
        <v>2.2790418153366447</v>
      </c>
      <c r="AK143" s="216">
        <f t="shared" si="145"/>
        <v>1.3258405616459141</v>
      </c>
      <c r="AL143" s="391">
        <f t="shared" si="145"/>
        <v>2.0687749752353484</v>
      </c>
      <c r="AM143" s="393">
        <f t="shared" si="145"/>
        <v>0.5252706424956761</v>
      </c>
      <c r="AN143" s="393">
        <f t="shared" si="145"/>
        <v>1.3636764980002682</v>
      </c>
      <c r="AO143" s="392">
        <f t="shared" si="145"/>
        <v>1.3591107833324554</v>
      </c>
      <c r="AP143" s="216">
        <f t="shared" si="145"/>
        <v>1.6726212804161875</v>
      </c>
      <c r="AQ143" s="391">
        <f t="shared" si="145"/>
        <v>2.3134218584934674</v>
      </c>
      <c r="AR143" s="392">
        <f t="shared" si="145"/>
        <v>1.127074842323368</v>
      </c>
      <c r="AS143" s="216">
        <f t="shared" si="145"/>
        <v>2.3225232415882133</v>
      </c>
      <c r="AT143" s="391">
        <f t="shared" si="145"/>
        <v>2.67022696929239</v>
      </c>
      <c r="AU143" s="393">
        <f t="shared" si="145"/>
        <v>2.8819101209033535</v>
      </c>
      <c r="AV143" s="393">
        <f t="shared" si="145"/>
        <v>0.8437586201301336</v>
      </c>
      <c r="AW143" s="392">
        <f t="shared" si="145"/>
        <v>2.468288433362812</v>
      </c>
      <c r="AX143" s="216">
        <f t="shared" si="145"/>
        <v>1.904268451277563</v>
      </c>
      <c r="AY143" s="391">
        <f t="shared" si="145"/>
        <v>1.3834733665062404</v>
      </c>
      <c r="AZ143" s="392">
        <f t="shared" si="145"/>
        <v>2.1452262300328653</v>
      </c>
      <c r="BA143" s="216">
        <f t="shared" si="145"/>
        <v>2.5113086482400573</v>
      </c>
      <c r="BB143" s="391">
        <f t="shared" si="145"/>
        <v>6.113161040291626</v>
      </c>
      <c r="BC143" s="393">
        <f t="shared" si="145"/>
        <v>1.334731884365175</v>
      </c>
      <c r="BD143" s="393">
        <f t="shared" si="145"/>
        <v>1.3635198945788645</v>
      </c>
      <c r="BE143" s="393">
        <f t="shared" si="145"/>
        <v>1.6144729198572625</v>
      </c>
      <c r="BF143" s="393">
        <f t="shared" si="145"/>
        <v>1.451784207876577</v>
      </c>
      <c r="BG143" s="393">
        <f t="shared" si="145"/>
        <v>1.913206169679086</v>
      </c>
      <c r="BH143" s="393">
        <f t="shared" si="145"/>
        <v>1.8635203446638062</v>
      </c>
      <c r="BI143" s="392">
        <f t="shared" si="145"/>
        <v>1.6058272555625486</v>
      </c>
      <c r="BJ143" s="216">
        <f t="shared" si="145"/>
        <v>1.128360001146462</v>
      </c>
      <c r="BK143" s="391">
        <f t="shared" si="145"/>
        <v>0.8727516530263097</v>
      </c>
      <c r="BL143" s="393">
        <f t="shared" si="145"/>
        <v>0.9567498562069497</v>
      </c>
      <c r="BM143" s="393">
        <f t="shared" si="145"/>
        <v>1.282993924810243</v>
      </c>
      <c r="BN143" s="393">
        <f aca="true" t="shared" si="146" ref="BN143:CS143">(SUM(BN139:BN141))*1000/SUM(BN39:BN41)</f>
        <v>0.7345119294868547</v>
      </c>
      <c r="BO143" s="392">
        <f t="shared" si="146"/>
        <v>1.3008368411650735</v>
      </c>
      <c r="BP143" s="216">
        <f t="shared" si="146"/>
        <v>0.7486154638732666</v>
      </c>
      <c r="BQ143" s="391">
        <f t="shared" si="146"/>
        <v>0.6448533168072224</v>
      </c>
      <c r="BR143" s="393">
        <f t="shared" si="146"/>
        <v>0.6473594548551959</v>
      </c>
      <c r="BS143" s="392">
        <f t="shared" si="146"/>
        <v>0.8428366592832804</v>
      </c>
      <c r="BT143" s="216">
        <f t="shared" si="146"/>
        <v>2.326676409788446</v>
      </c>
      <c r="BU143" s="391">
        <f t="shared" si="146"/>
        <v>3.612371929610788</v>
      </c>
      <c r="BV143" s="393">
        <f t="shared" si="146"/>
        <v>1.6187738523874462</v>
      </c>
      <c r="BW143" s="393">
        <f t="shared" si="146"/>
        <v>2.090514960627189</v>
      </c>
      <c r="BX143" s="392">
        <f t="shared" si="146"/>
        <v>0.8025066832961045</v>
      </c>
      <c r="BY143" s="216">
        <f t="shared" si="146"/>
        <v>1.078361610593419</v>
      </c>
      <c r="BZ143" s="391">
        <f t="shared" si="146"/>
        <v>0.762225171829209</v>
      </c>
      <c r="CA143" s="393">
        <f t="shared" si="146"/>
        <v>0.35760849320171356</v>
      </c>
      <c r="CB143" s="393">
        <f t="shared" si="146"/>
        <v>1.4028289425458182</v>
      </c>
      <c r="CC143" s="393">
        <f t="shared" si="146"/>
        <v>0.47369870559074634</v>
      </c>
      <c r="CD143" s="393">
        <f t="shared" si="146"/>
        <v>0.6594407942065129</v>
      </c>
      <c r="CE143" s="393">
        <f t="shared" si="146"/>
        <v>1.2774429996123622</v>
      </c>
      <c r="CF143" s="393">
        <f t="shared" si="146"/>
        <v>0.8676930752669512</v>
      </c>
      <c r="CG143" s="392">
        <f t="shared" si="146"/>
        <v>1.0876909639249164</v>
      </c>
      <c r="CH143" s="216">
        <f t="shared" si="146"/>
        <v>2.8949362747395693</v>
      </c>
      <c r="CI143" s="391">
        <f t="shared" si="146"/>
        <v>3.788816190314929</v>
      </c>
      <c r="CJ143" s="392">
        <f t="shared" si="146"/>
        <v>1.2965251314963737</v>
      </c>
      <c r="CK143" s="216">
        <f t="shared" si="146"/>
        <v>1.1700144957548146</v>
      </c>
      <c r="CL143" s="391">
        <f t="shared" si="146"/>
        <v>1.3373483436599756</v>
      </c>
      <c r="CM143" s="393">
        <f t="shared" si="146"/>
        <v>0.9832890276803273</v>
      </c>
      <c r="CN143" s="393">
        <f t="shared" si="146"/>
        <v>1.0077892355105915</v>
      </c>
      <c r="CO143" s="393">
        <f t="shared" si="146"/>
        <v>1.7118580967060648</v>
      </c>
      <c r="CP143" s="392">
        <f t="shared" si="146"/>
        <v>0.6357723680613393</v>
      </c>
      <c r="CQ143" s="216">
        <f t="shared" si="146"/>
        <v>0.589572980712541</v>
      </c>
      <c r="CR143" s="391">
        <f t="shared" si="146"/>
        <v>0.024944765162853683</v>
      </c>
      <c r="CS143" s="393">
        <f t="shared" si="146"/>
        <v>1.3594158395935003</v>
      </c>
      <c r="CT143" s="392">
        <f aca="true" t="shared" si="147" ref="CT143:DV143">(SUM(CT139:CT141))*1000/SUM(CT39:CT41)</f>
        <v>0</v>
      </c>
      <c r="CU143" s="216">
        <f t="shared" si="147"/>
        <v>1.1202824904327875</v>
      </c>
      <c r="CV143" s="391">
        <f t="shared" si="147"/>
        <v>1.2119181257155622</v>
      </c>
      <c r="CW143" s="393">
        <f t="shared" si="147"/>
        <v>1.1863258595905688</v>
      </c>
      <c r="CX143" s="393">
        <f t="shared" si="147"/>
        <v>0.6579580832557692</v>
      </c>
      <c r="CY143" s="392">
        <f t="shared" si="147"/>
        <v>1.3436300330327648</v>
      </c>
      <c r="CZ143" s="216">
        <f t="shared" si="147"/>
        <v>1.431171024340258</v>
      </c>
      <c r="DA143" s="391">
        <f t="shared" si="147"/>
        <v>0.8453410182516811</v>
      </c>
      <c r="DB143" s="393">
        <f t="shared" si="147"/>
        <v>0.6002137346469718</v>
      </c>
      <c r="DC143" s="393">
        <f t="shared" si="147"/>
        <v>1.2947290706682038</v>
      </c>
      <c r="DD143" s="393">
        <f t="shared" si="147"/>
        <v>1.9662929431185023</v>
      </c>
      <c r="DE143" s="393">
        <f t="shared" si="147"/>
        <v>0.9697717508109993</v>
      </c>
      <c r="DF143" s="392">
        <f t="shared" si="147"/>
        <v>0.8842881841051906</v>
      </c>
      <c r="DG143" s="216">
        <f t="shared" si="147"/>
        <v>1.7849189490788777</v>
      </c>
      <c r="DH143" s="391">
        <f t="shared" si="147"/>
        <v>0.8861715793936419</v>
      </c>
      <c r="DI143" s="393">
        <f t="shared" si="147"/>
        <v>1.1560099673748299</v>
      </c>
      <c r="DJ143" s="393">
        <f t="shared" si="147"/>
        <v>1.2340650836964933</v>
      </c>
      <c r="DK143" s="393">
        <f t="shared" si="147"/>
        <v>1.9149715101052296</v>
      </c>
      <c r="DL143" s="393">
        <f t="shared" si="147"/>
        <v>1.6549122737113333</v>
      </c>
      <c r="DM143" s="393">
        <f t="shared" si="147"/>
        <v>2.665104414052013</v>
      </c>
      <c r="DN143" s="393">
        <f t="shared" si="147"/>
        <v>1.1901733473852527</v>
      </c>
      <c r="DO143" s="392">
        <f t="shared" si="147"/>
        <v>1.2879577208420683</v>
      </c>
      <c r="DP143" s="598">
        <f t="shared" si="147"/>
        <v>1.68653523044903</v>
      </c>
      <c r="DQ143" s="216">
        <f t="shared" si="147"/>
        <v>0.4969699947279609</v>
      </c>
      <c r="DR143" s="391">
        <f t="shared" si="147"/>
        <v>0.5515508170146233</v>
      </c>
      <c r="DS143" s="393">
        <f t="shared" si="147"/>
        <v>0.3965959642776936</v>
      </c>
      <c r="DT143" s="392">
        <f t="shared" si="147"/>
        <v>0.5833625014584063</v>
      </c>
      <c r="DU143" s="216">
        <f t="shared" si="147"/>
        <v>0.7165045461759971</v>
      </c>
      <c r="DV143" s="394">
        <f t="shared" si="147"/>
        <v>0.7165045461759971</v>
      </c>
    </row>
    <row r="144" spans="1:126" s="28" customFormat="1" ht="21.75" customHeight="1">
      <c r="A144" s="230" t="s">
        <v>306</v>
      </c>
      <c r="B144" s="171">
        <v>7.4505907996</v>
      </c>
      <c r="C144" s="248">
        <v>8.5702240935</v>
      </c>
      <c r="D144" s="249">
        <v>5.7976601433</v>
      </c>
      <c r="E144" s="171">
        <v>6.5029109782</v>
      </c>
      <c r="F144" s="248">
        <v>3.5918778455</v>
      </c>
      <c r="G144" s="250">
        <v>8.6924487295</v>
      </c>
      <c r="H144" s="250">
        <v>3.7884727699</v>
      </c>
      <c r="I144" s="250">
        <v>4.2295444885</v>
      </c>
      <c r="J144" s="249">
        <v>6.2270742054</v>
      </c>
      <c r="K144" s="171">
        <v>5.2951842934</v>
      </c>
      <c r="L144" s="248">
        <v>4.4061678431</v>
      </c>
      <c r="M144" s="250">
        <v>3.5190243656</v>
      </c>
      <c r="N144" s="250">
        <v>3.0872940485</v>
      </c>
      <c r="O144" s="249">
        <v>6.949053052</v>
      </c>
      <c r="P144" s="171">
        <v>5.9785909132</v>
      </c>
      <c r="Q144" s="248">
        <v>8.3692483073</v>
      </c>
      <c r="R144" s="250">
        <v>3.6264693686</v>
      </c>
      <c r="S144" s="249">
        <v>4.5188191591</v>
      </c>
      <c r="T144" s="171">
        <v>5.876213865</v>
      </c>
      <c r="U144" s="248">
        <v>8.5005060068</v>
      </c>
      <c r="V144" s="250">
        <v>4.5725752893</v>
      </c>
      <c r="W144" s="250">
        <v>4.5252366661</v>
      </c>
      <c r="X144" s="249">
        <v>4.9219083011</v>
      </c>
      <c r="Y144" s="171">
        <v>5.2227265728</v>
      </c>
      <c r="Z144" s="248">
        <v>3.8152863595</v>
      </c>
      <c r="AA144" s="250">
        <v>4.1929431482</v>
      </c>
      <c r="AB144" s="250">
        <v>7.341807681</v>
      </c>
      <c r="AC144" s="249">
        <v>4.8899447457</v>
      </c>
      <c r="AD144" s="171">
        <v>6.2362003295</v>
      </c>
      <c r="AE144" s="248">
        <v>4.3190344536</v>
      </c>
      <c r="AF144" s="250">
        <v>5.4727879579</v>
      </c>
      <c r="AG144" s="250">
        <v>3.693831766</v>
      </c>
      <c r="AH144" s="250">
        <v>8.7485854713</v>
      </c>
      <c r="AI144" s="250">
        <v>4.3868005479</v>
      </c>
      <c r="AJ144" s="249">
        <v>7.2407864405</v>
      </c>
      <c r="AK144" s="171">
        <v>5.7248396356</v>
      </c>
      <c r="AL144" s="248">
        <v>3.539222542</v>
      </c>
      <c r="AM144" s="250">
        <v>5.8420306719</v>
      </c>
      <c r="AN144" s="250">
        <v>7.4797480147</v>
      </c>
      <c r="AO144" s="249">
        <v>3.4497157323</v>
      </c>
      <c r="AP144" s="171">
        <v>9.3190641457</v>
      </c>
      <c r="AQ144" s="248">
        <v>9.3082465866</v>
      </c>
      <c r="AR144" s="249">
        <v>9.3283863254</v>
      </c>
      <c r="AS144" s="171">
        <v>5.3309457234</v>
      </c>
      <c r="AT144" s="248">
        <v>6.8009827808</v>
      </c>
      <c r="AU144" s="250">
        <v>4.0052815349</v>
      </c>
      <c r="AV144" s="250">
        <v>3.0203451882</v>
      </c>
      <c r="AW144" s="249">
        <v>6.1452782369</v>
      </c>
      <c r="AX144" s="171">
        <v>6.7948388717</v>
      </c>
      <c r="AY144" s="248">
        <v>5.3307478122</v>
      </c>
      <c r="AZ144" s="249">
        <v>7.4306778923</v>
      </c>
      <c r="BA144" s="171">
        <v>19.386340063</v>
      </c>
      <c r="BB144" s="248">
        <v>31.64162698</v>
      </c>
      <c r="BC144" s="250">
        <v>9.8230006764</v>
      </c>
      <c r="BD144" s="250">
        <v>10.717348949</v>
      </c>
      <c r="BE144" s="250">
        <v>11.062234626</v>
      </c>
      <c r="BF144" s="250">
        <v>20.754946492</v>
      </c>
      <c r="BG144" s="250">
        <v>22.733420085</v>
      </c>
      <c r="BH144" s="250">
        <v>18.06474517</v>
      </c>
      <c r="BI144" s="249">
        <v>12.746734904</v>
      </c>
      <c r="BJ144" s="171">
        <v>7.4998135735</v>
      </c>
      <c r="BK144" s="248">
        <v>4.4003112681</v>
      </c>
      <c r="BL144" s="250">
        <v>6.2008726239</v>
      </c>
      <c r="BM144" s="250">
        <v>10.253679926</v>
      </c>
      <c r="BN144" s="250">
        <v>4.7790465354</v>
      </c>
      <c r="BO144" s="249">
        <v>6.0274060627</v>
      </c>
      <c r="BP144" s="171">
        <v>5.2485966958</v>
      </c>
      <c r="BQ144" s="248">
        <v>3.8208499769</v>
      </c>
      <c r="BR144" s="250">
        <v>3.1204363067</v>
      </c>
      <c r="BS144" s="249">
        <v>6.8484166176</v>
      </c>
      <c r="BT144" s="171">
        <v>5.8525705682</v>
      </c>
      <c r="BU144" s="248">
        <v>8.3745102998</v>
      </c>
      <c r="BV144" s="250">
        <v>3.1821799252</v>
      </c>
      <c r="BW144" s="250">
        <v>5.4487855187</v>
      </c>
      <c r="BX144" s="249">
        <v>3.3826311769</v>
      </c>
      <c r="BY144" s="171">
        <v>6.7310818449</v>
      </c>
      <c r="BZ144" s="248">
        <v>3.23926205</v>
      </c>
      <c r="CA144" s="250">
        <v>3.6880111333</v>
      </c>
      <c r="CB144" s="250">
        <v>10.590485478</v>
      </c>
      <c r="CC144" s="250">
        <v>3.1474073333</v>
      </c>
      <c r="CD144" s="250">
        <v>4.7067750247</v>
      </c>
      <c r="CE144" s="250">
        <v>4.086236812</v>
      </c>
      <c r="CF144" s="250">
        <v>3.7134810614</v>
      </c>
      <c r="CG144" s="249">
        <v>3.8497031948</v>
      </c>
      <c r="CH144" s="171">
        <v>6.2737686589</v>
      </c>
      <c r="CI144" s="248">
        <v>7.2735616732</v>
      </c>
      <c r="CJ144" s="249">
        <v>4.491622279</v>
      </c>
      <c r="CK144" s="171">
        <v>5.5424688636</v>
      </c>
      <c r="CL144" s="248">
        <v>7.0125391839</v>
      </c>
      <c r="CM144" s="250">
        <v>6.3068414003</v>
      </c>
      <c r="CN144" s="250">
        <v>3.4855593853</v>
      </c>
      <c r="CO144" s="250">
        <v>5.0020561789</v>
      </c>
      <c r="CP144" s="249">
        <v>3.0553998675</v>
      </c>
      <c r="CQ144" s="171">
        <v>6.4616310426</v>
      </c>
      <c r="CR144" s="248">
        <v>4.233942268</v>
      </c>
      <c r="CS144" s="250">
        <v>7.5283827398</v>
      </c>
      <c r="CT144" s="249">
        <v>7.1450784892</v>
      </c>
      <c r="CU144" s="171">
        <v>5.4064785446</v>
      </c>
      <c r="CV144" s="248">
        <v>3.7844119374</v>
      </c>
      <c r="CW144" s="250">
        <v>5.6562842403</v>
      </c>
      <c r="CX144" s="250">
        <v>3.1510859132</v>
      </c>
      <c r="CY144" s="249">
        <v>8.2223699403</v>
      </c>
      <c r="CZ144" s="171">
        <v>11.889810573</v>
      </c>
      <c r="DA144" s="248">
        <v>5.8310562638</v>
      </c>
      <c r="DB144" s="250">
        <v>5.7844280032</v>
      </c>
      <c r="DC144" s="250">
        <v>18.009639818</v>
      </c>
      <c r="DD144" s="250">
        <v>12.016380302</v>
      </c>
      <c r="DE144" s="250">
        <v>9.3723096983</v>
      </c>
      <c r="DF144" s="249">
        <v>6.4736443493</v>
      </c>
      <c r="DG144" s="171">
        <v>7.6692820186</v>
      </c>
      <c r="DH144" s="248">
        <v>4.524480746</v>
      </c>
      <c r="DI144" s="250">
        <v>3.4582789112</v>
      </c>
      <c r="DJ144" s="250">
        <v>4.880898547</v>
      </c>
      <c r="DK144" s="250">
        <v>7.4429502198</v>
      </c>
      <c r="DL144" s="250">
        <v>5.0747759532</v>
      </c>
      <c r="DM144" s="250">
        <v>11.05990045</v>
      </c>
      <c r="DN144" s="250">
        <v>7.9653403824</v>
      </c>
      <c r="DO144" s="249">
        <v>8.6332197975</v>
      </c>
      <c r="DP144" s="601">
        <v>9.20659157284058</v>
      </c>
      <c r="DQ144" s="171">
        <v>15.696692894220824</v>
      </c>
      <c r="DR144" s="248">
        <v>11.688065219</v>
      </c>
      <c r="DS144" s="250">
        <v>12.574447876</v>
      </c>
      <c r="DT144" s="249">
        <v>34.024612433</v>
      </c>
      <c r="DU144" s="171">
        <v>15.092820238</v>
      </c>
      <c r="DV144" s="251">
        <v>15.092820238</v>
      </c>
    </row>
    <row r="145" spans="1:125" s="6" customFormat="1" ht="11.25">
      <c r="A145" s="10" t="s">
        <v>130</v>
      </c>
      <c r="B145" s="62"/>
      <c r="C145" s="12"/>
      <c r="D145" s="12"/>
      <c r="E145" s="62"/>
      <c r="F145" s="12"/>
      <c r="G145" s="12"/>
      <c r="H145" s="12"/>
      <c r="I145" s="128"/>
      <c r="J145" s="12"/>
      <c r="K145" s="67"/>
      <c r="P145" s="67"/>
      <c r="T145" s="67"/>
      <c r="Y145" s="67"/>
      <c r="AD145" s="67"/>
      <c r="AK145" s="67"/>
      <c r="AP145" s="67"/>
      <c r="AS145" s="67"/>
      <c r="AX145" s="67"/>
      <c r="BA145" s="67"/>
      <c r="BJ145" s="67"/>
      <c r="BP145" s="67"/>
      <c r="BT145" s="67"/>
      <c r="BY145" s="67"/>
      <c r="CE145" s="67"/>
      <c r="CH145" s="67"/>
      <c r="CK145" s="67"/>
      <c r="CQ145" s="67"/>
      <c r="CU145" s="67"/>
      <c r="CZ145" s="67"/>
      <c r="DG145" s="67"/>
      <c r="DP145" s="67"/>
      <c r="DQ145" s="67"/>
      <c r="DU145" s="67"/>
    </row>
    <row r="146" spans="1:10" ht="11.25">
      <c r="A146" s="5"/>
      <c r="B146" s="9"/>
      <c r="C146" s="23"/>
      <c r="D146" s="23"/>
      <c r="E146" s="64"/>
      <c r="F146" s="23"/>
      <c r="G146" s="23"/>
      <c r="H146" s="23"/>
      <c r="I146" s="28"/>
      <c r="J146" s="23"/>
    </row>
    <row r="147" spans="1:10" ht="11.25">
      <c r="A147" s="5"/>
      <c r="B147" s="9"/>
      <c r="C147" s="23"/>
      <c r="D147" s="23"/>
      <c r="E147" s="64"/>
      <c r="F147" s="23"/>
      <c r="G147" s="23"/>
      <c r="H147" s="23"/>
      <c r="I147" s="28"/>
      <c r="J147" s="23"/>
    </row>
    <row r="148" ht="15.75">
      <c r="A148" s="51" t="s">
        <v>77</v>
      </c>
    </row>
    <row r="149" spans="1:10" ht="18" customHeight="1">
      <c r="A149" s="54" t="s">
        <v>131</v>
      </c>
      <c r="B149" s="9"/>
      <c r="D149" s="23"/>
      <c r="E149" s="64"/>
      <c r="F149" s="23"/>
      <c r="G149" s="23"/>
      <c r="H149" s="23"/>
      <c r="I149" s="28"/>
      <c r="J149" s="23"/>
    </row>
    <row r="150" spans="1:10" ht="10.5" customHeight="1">
      <c r="A150" s="7" t="s">
        <v>374</v>
      </c>
      <c r="B150" s="9"/>
      <c r="D150" s="23"/>
      <c r="E150" s="64"/>
      <c r="F150" s="23"/>
      <c r="G150" s="23"/>
      <c r="H150" s="23"/>
      <c r="I150" s="28"/>
      <c r="J150" s="23"/>
    </row>
    <row r="151" spans="1:126" s="15" customFormat="1" ht="23.25" customHeight="1">
      <c r="A151" s="572"/>
      <c r="B151" s="571" t="s">
        <v>147</v>
      </c>
      <c r="C151" s="617" t="s">
        <v>148</v>
      </c>
      <c r="D151" s="618" t="s">
        <v>149</v>
      </c>
      <c r="E151" s="571" t="s">
        <v>150</v>
      </c>
      <c r="F151" s="617" t="s">
        <v>151</v>
      </c>
      <c r="G151" s="619" t="s">
        <v>152</v>
      </c>
      <c r="H151" s="619" t="s">
        <v>153</v>
      </c>
      <c r="I151" s="619" t="s">
        <v>154</v>
      </c>
      <c r="J151" s="618" t="s">
        <v>155</v>
      </c>
      <c r="K151" s="571" t="s">
        <v>156</v>
      </c>
      <c r="L151" s="617" t="s">
        <v>157</v>
      </c>
      <c r="M151" s="619" t="s">
        <v>158</v>
      </c>
      <c r="N151" s="619" t="s">
        <v>159</v>
      </c>
      <c r="O151" s="618" t="s">
        <v>160</v>
      </c>
      <c r="P151" s="571" t="s">
        <v>161</v>
      </c>
      <c r="Q151" s="617" t="s">
        <v>162</v>
      </c>
      <c r="R151" s="619" t="s">
        <v>163</v>
      </c>
      <c r="S151" s="618" t="s">
        <v>164</v>
      </c>
      <c r="T151" s="571" t="s">
        <v>165</v>
      </c>
      <c r="U151" s="617" t="s">
        <v>166</v>
      </c>
      <c r="V151" s="619" t="s">
        <v>167</v>
      </c>
      <c r="W151" s="619" t="s">
        <v>168</v>
      </c>
      <c r="X151" s="618" t="s">
        <v>169</v>
      </c>
      <c r="Y151" s="571" t="s">
        <v>170</v>
      </c>
      <c r="Z151" s="617" t="s">
        <v>171</v>
      </c>
      <c r="AA151" s="619" t="s">
        <v>172</v>
      </c>
      <c r="AB151" s="619" t="s">
        <v>173</v>
      </c>
      <c r="AC151" s="618" t="s">
        <v>174</v>
      </c>
      <c r="AD151" s="571" t="s">
        <v>175</v>
      </c>
      <c r="AE151" s="617" t="s">
        <v>176</v>
      </c>
      <c r="AF151" s="619" t="s">
        <v>177</v>
      </c>
      <c r="AG151" s="619" t="s">
        <v>178</v>
      </c>
      <c r="AH151" s="619" t="s">
        <v>179</v>
      </c>
      <c r="AI151" s="619" t="s">
        <v>180</v>
      </c>
      <c r="AJ151" s="618" t="s">
        <v>181</v>
      </c>
      <c r="AK151" s="571" t="s">
        <v>182</v>
      </c>
      <c r="AL151" s="617" t="s">
        <v>183</v>
      </c>
      <c r="AM151" s="619" t="s">
        <v>184</v>
      </c>
      <c r="AN151" s="619" t="s">
        <v>185</v>
      </c>
      <c r="AO151" s="618" t="s">
        <v>186</v>
      </c>
      <c r="AP151" s="571" t="s">
        <v>187</v>
      </c>
      <c r="AQ151" s="617" t="s">
        <v>188</v>
      </c>
      <c r="AR151" s="618" t="s">
        <v>189</v>
      </c>
      <c r="AS151" s="571" t="s">
        <v>190</v>
      </c>
      <c r="AT151" s="617" t="s">
        <v>191</v>
      </c>
      <c r="AU151" s="619" t="s">
        <v>192</v>
      </c>
      <c r="AV151" s="619" t="s">
        <v>193</v>
      </c>
      <c r="AW151" s="618" t="s">
        <v>194</v>
      </c>
      <c r="AX151" s="571" t="s">
        <v>195</v>
      </c>
      <c r="AY151" s="617" t="s">
        <v>196</v>
      </c>
      <c r="AZ151" s="618" t="s">
        <v>197</v>
      </c>
      <c r="BA151" s="571" t="s">
        <v>198</v>
      </c>
      <c r="BB151" s="617" t="s">
        <v>199</v>
      </c>
      <c r="BC151" s="619" t="s">
        <v>200</v>
      </c>
      <c r="BD151" s="619" t="s">
        <v>201</v>
      </c>
      <c r="BE151" s="619" t="s">
        <v>202</v>
      </c>
      <c r="BF151" s="619" t="s">
        <v>203</v>
      </c>
      <c r="BG151" s="619" t="s">
        <v>204</v>
      </c>
      <c r="BH151" s="619" t="s">
        <v>205</v>
      </c>
      <c r="BI151" s="618" t="s">
        <v>206</v>
      </c>
      <c r="BJ151" s="571" t="s">
        <v>207</v>
      </c>
      <c r="BK151" s="617" t="s">
        <v>208</v>
      </c>
      <c r="BL151" s="619" t="s">
        <v>209</v>
      </c>
      <c r="BM151" s="619" t="s">
        <v>210</v>
      </c>
      <c r="BN151" s="619" t="s">
        <v>211</v>
      </c>
      <c r="BO151" s="618" t="s">
        <v>212</v>
      </c>
      <c r="BP151" s="571" t="s">
        <v>213</v>
      </c>
      <c r="BQ151" s="617" t="s">
        <v>214</v>
      </c>
      <c r="BR151" s="619" t="s">
        <v>215</v>
      </c>
      <c r="BS151" s="618" t="s">
        <v>216</v>
      </c>
      <c r="BT151" s="571" t="s">
        <v>217</v>
      </c>
      <c r="BU151" s="617" t="s">
        <v>218</v>
      </c>
      <c r="BV151" s="619" t="s">
        <v>219</v>
      </c>
      <c r="BW151" s="619" t="s">
        <v>220</v>
      </c>
      <c r="BX151" s="618" t="s">
        <v>221</v>
      </c>
      <c r="BY151" s="571" t="s">
        <v>222</v>
      </c>
      <c r="BZ151" s="617" t="s">
        <v>223</v>
      </c>
      <c r="CA151" s="619" t="s">
        <v>224</v>
      </c>
      <c r="CB151" s="619" t="s">
        <v>225</v>
      </c>
      <c r="CC151" s="619" t="s">
        <v>226</v>
      </c>
      <c r="CD151" s="619" t="s">
        <v>227</v>
      </c>
      <c r="CE151" s="619" t="s">
        <v>228</v>
      </c>
      <c r="CF151" s="619" t="s">
        <v>229</v>
      </c>
      <c r="CG151" s="618" t="s">
        <v>230</v>
      </c>
      <c r="CH151" s="571" t="s">
        <v>231</v>
      </c>
      <c r="CI151" s="617" t="s">
        <v>232</v>
      </c>
      <c r="CJ151" s="618" t="s">
        <v>233</v>
      </c>
      <c r="CK151" s="571" t="s">
        <v>234</v>
      </c>
      <c r="CL151" s="617" t="s">
        <v>235</v>
      </c>
      <c r="CM151" s="619" t="s">
        <v>236</v>
      </c>
      <c r="CN151" s="619" t="s">
        <v>237</v>
      </c>
      <c r="CO151" s="619" t="s">
        <v>238</v>
      </c>
      <c r="CP151" s="618" t="s">
        <v>239</v>
      </c>
      <c r="CQ151" s="571" t="s">
        <v>240</v>
      </c>
      <c r="CR151" s="617" t="s">
        <v>241</v>
      </c>
      <c r="CS151" s="619" t="s">
        <v>242</v>
      </c>
      <c r="CT151" s="618" t="s">
        <v>243</v>
      </c>
      <c r="CU151" s="571" t="s">
        <v>244</v>
      </c>
      <c r="CV151" s="617" t="s">
        <v>245</v>
      </c>
      <c r="CW151" s="619" t="s">
        <v>246</v>
      </c>
      <c r="CX151" s="619" t="s">
        <v>247</v>
      </c>
      <c r="CY151" s="618" t="s">
        <v>248</v>
      </c>
      <c r="CZ151" s="571" t="s">
        <v>249</v>
      </c>
      <c r="DA151" s="617" t="s">
        <v>250</v>
      </c>
      <c r="DB151" s="619" t="s">
        <v>251</v>
      </c>
      <c r="DC151" s="619" t="s">
        <v>252</v>
      </c>
      <c r="DD151" s="619" t="s">
        <v>253</v>
      </c>
      <c r="DE151" s="619" t="s">
        <v>254</v>
      </c>
      <c r="DF151" s="618" t="s">
        <v>255</v>
      </c>
      <c r="DG151" s="571" t="s">
        <v>47</v>
      </c>
      <c r="DH151" s="617" t="s">
        <v>48</v>
      </c>
      <c r="DI151" s="619" t="s">
        <v>49</v>
      </c>
      <c r="DJ151" s="619" t="s">
        <v>50</v>
      </c>
      <c r="DK151" s="619" t="s">
        <v>51</v>
      </c>
      <c r="DL151" s="619" t="s">
        <v>52</v>
      </c>
      <c r="DM151" s="619" t="s">
        <v>53</v>
      </c>
      <c r="DN151" s="619" t="s">
        <v>54</v>
      </c>
      <c r="DO151" s="618" t="s">
        <v>55</v>
      </c>
      <c r="DP151" s="574" t="s">
        <v>361</v>
      </c>
      <c r="DQ151" s="571" t="s">
        <v>256</v>
      </c>
      <c r="DR151" s="617" t="s">
        <v>257</v>
      </c>
      <c r="DS151" s="619" t="s">
        <v>258</v>
      </c>
      <c r="DT151" s="618" t="s">
        <v>259</v>
      </c>
      <c r="DU151" s="571" t="s">
        <v>260</v>
      </c>
      <c r="DV151" s="573" t="s">
        <v>261</v>
      </c>
    </row>
    <row r="152" spans="1:126" s="36" customFormat="1" ht="21.75" customHeight="1">
      <c r="A152" s="202" t="s">
        <v>138</v>
      </c>
      <c r="B152" s="208"/>
      <c r="C152" s="176"/>
      <c r="D152" s="177"/>
      <c r="E152" s="208"/>
      <c r="F152" s="76"/>
      <c r="G152" s="75"/>
      <c r="H152" s="75"/>
      <c r="I152" s="75"/>
      <c r="J152" s="77"/>
      <c r="K152" s="208"/>
      <c r="L152" s="76"/>
      <c r="M152" s="75"/>
      <c r="N152" s="75"/>
      <c r="O152" s="77"/>
      <c r="P152" s="197"/>
      <c r="Q152" s="76"/>
      <c r="R152" s="75"/>
      <c r="S152" s="77"/>
      <c r="T152" s="197"/>
      <c r="U152" s="76"/>
      <c r="V152" s="75"/>
      <c r="W152" s="75"/>
      <c r="X152" s="77"/>
      <c r="Y152" s="197"/>
      <c r="Z152" s="76"/>
      <c r="AA152" s="75"/>
      <c r="AB152" s="75"/>
      <c r="AC152" s="77"/>
      <c r="AD152" s="197"/>
      <c r="AE152" s="76"/>
      <c r="AF152" s="75"/>
      <c r="AG152" s="75"/>
      <c r="AH152" s="75"/>
      <c r="AI152" s="75"/>
      <c r="AJ152" s="77"/>
      <c r="AK152" s="197"/>
      <c r="AL152" s="76"/>
      <c r="AM152" s="75"/>
      <c r="AN152" s="75"/>
      <c r="AO152" s="77"/>
      <c r="AP152" s="197"/>
      <c r="AQ152" s="76"/>
      <c r="AR152" s="77"/>
      <c r="AS152" s="197"/>
      <c r="AT152" s="76"/>
      <c r="AU152" s="75"/>
      <c r="AV152" s="75"/>
      <c r="AW152" s="77"/>
      <c r="AX152" s="197"/>
      <c r="AY152" s="176"/>
      <c r="AZ152" s="177"/>
      <c r="BA152" s="197"/>
      <c r="BB152" s="76"/>
      <c r="BC152" s="75"/>
      <c r="BD152" s="75"/>
      <c r="BE152" s="75"/>
      <c r="BF152" s="75"/>
      <c r="BG152" s="75"/>
      <c r="BH152" s="75"/>
      <c r="BI152" s="77"/>
      <c r="BJ152" s="197"/>
      <c r="BK152" s="76"/>
      <c r="BL152" s="75"/>
      <c r="BM152" s="75"/>
      <c r="BN152" s="75"/>
      <c r="BO152" s="77"/>
      <c r="BP152" s="197"/>
      <c r="BQ152" s="76"/>
      <c r="BR152" s="75"/>
      <c r="BS152" s="77"/>
      <c r="BT152" s="197"/>
      <c r="BU152" s="76"/>
      <c r="BV152" s="75"/>
      <c r="BW152" s="75"/>
      <c r="BX152" s="77"/>
      <c r="BY152" s="197"/>
      <c r="BZ152" s="76"/>
      <c r="CA152" s="75"/>
      <c r="CB152" s="75"/>
      <c r="CC152" s="75"/>
      <c r="CD152" s="75"/>
      <c r="CE152" s="75"/>
      <c r="CF152" s="75"/>
      <c r="CG152" s="77"/>
      <c r="CH152" s="197"/>
      <c r="CI152" s="76"/>
      <c r="CJ152" s="77"/>
      <c r="CK152" s="197"/>
      <c r="CL152" s="76"/>
      <c r="CM152" s="75"/>
      <c r="CN152" s="75"/>
      <c r="CO152" s="75"/>
      <c r="CP152" s="77"/>
      <c r="CQ152" s="197"/>
      <c r="CR152" s="76"/>
      <c r="CS152" s="75"/>
      <c r="CT152" s="77"/>
      <c r="CU152" s="197"/>
      <c r="CV152" s="76"/>
      <c r="CW152" s="75"/>
      <c r="CX152" s="75"/>
      <c r="CY152" s="77"/>
      <c r="CZ152" s="197"/>
      <c r="DA152" s="76"/>
      <c r="DB152" s="75"/>
      <c r="DC152" s="75"/>
      <c r="DD152" s="75"/>
      <c r="DE152" s="75"/>
      <c r="DF152" s="77"/>
      <c r="DG152" s="197"/>
      <c r="DH152" s="76"/>
      <c r="DI152" s="75"/>
      <c r="DJ152" s="75"/>
      <c r="DK152" s="75"/>
      <c r="DL152" s="75"/>
      <c r="DM152" s="75"/>
      <c r="DN152" s="75"/>
      <c r="DO152" s="77"/>
      <c r="DP152" s="575"/>
      <c r="DQ152" s="197"/>
      <c r="DR152" s="76"/>
      <c r="DS152" s="75"/>
      <c r="DT152" s="77"/>
      <c r="DU152" s="208"/>
      <c r="DV152" s="188"/>
    </row>
    <row r="153" spans="1:126" ht="11.25">
      <c r="A153" s="253" t="s">
        <v>93</v>
      </c>
      <c r="B153" s="197"/>
      <c r="C153" s="181"/>
      <c r="D153" s="182"/>
      <c r="E153" s="197"/>
      <c r="F153" s="181"/>
      <c r="G153" s="133"/>
      <c r="H153" s="133"/>
      <c r="I153" s="133"/>
      <c r="J153" s="182"/>
      <c r="K153" s="197"/>
      <c r="L153" s="181"/>
      <c r="M153" s="133"/>
      <c r="N153" s="133"/>
      <c r="O153" s="182"/>
      <c r="P153" s="197"/>
      <c r="Q153" s="181"/>
      <c r="R153" s="133"/>
      <c r="S153" s="182"/>
      <c r="T153" s="197"/>
      <c r="U153" s="181"/>
      <c r="V153" s="133"/>
      <c r="W153" s="133"/>
      <c r="X153" s="182"/>
      <c r="Y153" s="197"/>
      <c r="Z153" s="181"/>
      <c r="AA153" s="133"/>
      <c r="AB153" s="133"/>
      <c r="AC153" s="182"/>
      <c r="AD153" s="197"/>
      <c r="AE153" s="181"/>
      <c r="AF153" s="133"/>
      <c r="AG153" s="133"/>
      <c r="AH153" s="133"/>
      <c r="AI153" s="133"/>
      <c r="AJ153" s="182"/>
      <c r="AK153" s="197"/>
      <c r="AL153" s="181"/>
      <c r="AM153" s="133"/>
      <c r="AN153" s="133"/>
      <c r="AO153" s="182"/>
      <c r="AP153" s="197"/>
      <c r="AQ153" s="181"/>
      <c r="AR153" s="182"/>
      <c r="AS153" s="197"/>
      <c r="AT153" s="181"/>
      <c r="AU153" s="133"/>
      <c r="AV153" s="133"/>
      <c r="AW153" s="182"/>
      <c r="AX153" s="197"/>
      <c r="AY153" s="181"/>
      <c r="AZ153" s="182"/>
      <c r="BA153" s="197"/>
      <c r="BB153" s="181"/>
      <c r="BC153" s="133"/>
      <c r="BD153" s="133"/>
      <c r="BE153" s="133"/>
      <c r="BF153" s="133"/>
      <c r="BG153" s="133"/>
      <c r="BH153" s="133"/>
      <c r="BI153" s="182"/>
      <c r="BJ153" s="197"/>
      <c r="BK153" s="181"/>
      <c r="BL153" s="133"/>
      <c r="BM153" s="133"/>
      <c r="BN153" s="133"/>
      <c r="BO153" s="182"/>
      <c r="BP153" s="197"/>
      <c r="BQ153" s="181"/>
      <c r="BR153" s="133"/>
      <c r="BS153" s="182"/>
      <c r="BT153" s="197"/>
      <c r="BU153" s="181"/>
      <c r="BV153" s="133"/>
      <c r="BW153" s="133"/>
      <c r="BX153" s="182"/>
      <c r="BY153" s="197"/>
      <c r="BZ153" s="181"/>
      <c r="CA153" s="133"/>
      <c r="CB153" s="133"/>
      <c r="CC153" s="133"/>
      <c r="CD153" s="133"/>
      <c r="CE153" s="133"/>
      <c r="CF153" s="133"/>
      <c r="CG153" s="182"/>
      <c r="CH153" s="197"/>
      <c r="CI153" s="181"/>
      <c r="CJ153" s="182"/>
      <c r="CK153" s="197"/>
      <c r="CL153" s="181"/>
      <c r="CM153" s="133"/>
      <c r="CN153" s="133"/>
      <c r="CO153" s="133"/>
      <c r="CP153" s="182"/>
      <c r="CQ153" s="197"/>
      <c r="CR153" s="181"/>
      <c r="CS153" s="133"/>
      <c r="CT153" s="182"/>
      <c r="CU153" s="197"/>
      <c r="CV153" s="181"/>
      <c r="CW153" s="133"/>
      <c r="CX153" s="133"/>
      <c r="CY153" s="182"/>
      <c r="CZ153" s="197"/>
      <c r="DA153" s="181"/>
      <c r="DB153" s="133"/>
      <c r="DC153" s="133"/>
      <c r="DD153" s="133"/>
      <c r="DE153" s="133"/>
      <c r="DF153" s="182"/>
      <c r="DG153" s="197"/>
      <c r="DH153" s="181"/>
      <c r="DI153" s="133"/>
      <c r="DJ153" s="133"/>
      <c r="DK153" s="133"/>
      <c r="DL153" s="133"/>
      <c r="DM153" s="133"/>
      <c r="DN153" s="133"/>
      <c r="DO153" s="182"/>
      <c r="DP153" s="575"/>
      <c r="DQ153" s="197"/>
      <c r="DR153" s="181"/>
      <c r="DS153" s="133"/>
      <c r="DT153" s="182"/>
      <c r="DU153" s="197"/>
      <c r="DV153" s="190"/>
    </row>
    <row r="154" spans="1:127" ht="11.25">
      <c r="A154" s="255" t="s">
        <v>94</v>
      </c>
      <c r="B154" s="197">
        <f>SUM(C154:D154)</f>
        <v>169065</v>
      </c>
      <c r="C154" s="181">
        <v>98937</v>
      </c>
      <c r="D154" s="182">
        <v>70128</v>
      </c>
      <c r="E154" s="197">
        <f>SUM(F154:J154)</f>
        <v>275177</v>
      </c>
      <c r="F154" s="181">
        <v>32133</v>
      </c>
      <c r="G154" s="133">
        <v>127627</v>
      </c>
      <c r="H154" s="133">
        <v>32991</v>
      </c>
      <c r="I154" s="133">
        <v>28121</v>
      </c>
      <c r="J154" s="182">
        <v>54305</v>
      </c>
      <c r="K154" s="197">
        <f>SUM(L154:O154)</f>
        <v>110626</v>
      </c>
      <c r="L154" s="181">
        <v>27172</v>
      </c>
      <c r="M154" s="133">
        <v>11033</v>
      </c>
      <c r="N154" s="133">
        <v>20552</v>
      </c>
      <c r="O154" s="182">
        <v>51869</v>
      </c>
      <c r="P154" s="197">
        <f>SUM(Q154:S154)</f>
        <v>136194</v>
      </c>
      <c r="Q154" s="181">
        <v>64540</v>
      </c>
      <c r="R154" s="133">
        <v>45136</v>
      </c>
      <c r="S154" s="182">
        <v>26518</v>
      </c>
      <c r="T154" s="197">
        <f>SUM(U154:X154)</f>
        <v>141848</v>
      </c>
      <c r="U154" s="181">
        <v>45638</v>
      </c>
      <c r="V154" s="133">
        <v>16978</v>
      </c>
      <c r="W154" s="133">
        <v>47676</v>
      </c>
      <c r="X154" s="182">
        <v>31556</v>
      </c>
      <c r="Y154" s="197">
        <f>SUM(Z154:AC154)</f>
        <v>297080</v>
      </c>
      <c r="Z154" s="181">
        <v>53041</v>
      </c>
      <c r="AA154" s="133">
        <v>81113</v>
      </c>
      <c r="AB154" s="133">
        <v>96672</v>
      </c>
      <c r="AC154" s="182">
        <v>66254</v>
      </c>
      <c r="AD154" s="197">
        <f>SUM(AE154:AJ154)</f>
        <v>233134</v>
      </c>
      <c r="AE154" s="181">
        <v>26429</v>
      </c>
      <c r="AF154" s="133">
        <v>42386</v>
      </c>
      <c r="AG154" s="133">
        <v>18606</v>
      </c>
      <c r="AH154" s="133">
        <v>53180</v>
      </c>
      <c r="AI154" s="133">
        <v>29589</v>
      </c>
      <c r="AJ154" s="182">
        <v>62944</v>
      </c>
      <c r="AK154" s="197">
        <f>SUM(AL154:AO154)</f>
        <v>125038</v>
      </c>
      <c r="AL154" s="181">
        <v>28026</v>
      </c>
      <c r="AM154" s="133">
        <v>28415</v>
      </c>
      <c r="AN154" s="133">
        <v>52451</v>
      </c>
      <c r="AO154" s="182">
        <v>16146</v>
      </c>
      <c r="AP154" s="197">
        <f>SUM(AQ154:AR154)</f>
        <v>23592</v>
      </c>
      <c r="AQ154" s="181">
        <v>11080</v>
      </c>
      <c r="AR154" s="182">
        <v>12512</v>
      </c>
      <c r="AS154" s="197">
        <f>SUM(AT154:AW154)</f>
        <v>111772</v>
      </c>
      <c r="AT154" s="181">
        <v>50520</v>
      </c>
      <c r="AU154" s="133">
        <v>24873</v>
      </c>
      <c r="AV154" s="133">
        <v>22876</v>
      </c>
      <c r="AW154" s="182">
        <v>13503</v>
      </c>
      <c r="AX154" s="197">
        <f>SUM(AY154:AZ154)</f>
        <v>178302</v>
      </c>
      <c r="AY154" s="181">
        <v>60112</v>
      </c>
      <c r="AZ154" s="182">
        <v>118190</v>
      </c>
      <c r="BA154" s="197">
        <f>SUM(BB154:BI154)</f>
        <v>1174243</v>
      </c>
      <c r="BB154" s="181">
        <v>164853</v>
      </c>
      <c r="BC154" s="133">
        <v>143687</v>
      </c>
      <c r="BD154" s="133">
        <v>149649</v>
      </c>
      <c r="BE154" s="133">
        <v>128729</v>
      </c>
      <c r="BF154" s="133">
        <v>154024</v>
      </c>
      <c r="BG154" s="133">
        <v>171151</v>
      </c>
      <c r="BH154" s="133">
        <v>132696</v>
      </c>
      <c r="BI154" s="182">
        <v>129454</v>
      </c>
      <c r="BJ154" s="197">
        <f>SUM(BK154:BO154)</f>
        <v>230265</v>
      </c>
      <c r="BK154" s="181">
        <v>30053</v>
      </c>
      <c r="BL154" s="133">
        <v>64635</v>
      </c>
      <c r="BM154" s="133">
        <v>90518</v>
      </c>
      <c r="BN154" s="133">
        <v>6354</v>
      </c>
      <c r="BO154" s="182">
        <v>38705</v>
      </c>
      <c r="BP154" s="197">
        <f>SUM(BQ154:BS154)</f>
        <v>57039</v>
      </c>
      <c r="BQ154" s="181">
        <v>18448</v>
      </c>
      <c r="BR154" s="133">
        <v>8741</v>
      </c>
      <c r="BS154" s="182">
        <v>29850</v>
      </c>
      <c r="BT154" s="197">
        <f>SUM(BU154:BX154)</f>
        <v>210318</v>
      </c>
      <c r="BU154" s="181">
        <v>65049</v>
      </c>
      <c r="BV154" s="133">
        <v>18570</v>
      </c>
      <c r="BW154" s="133">
        <v>92024</v>
      </c>
      <c r="BX154" s="182">
        <v>34675</v>
      </c>
      <c r="BY154" s="197">
        <f>SUM(BZ154:CG154)</f>
        <v>247824</v>
      </c>
      <c r="BZ154" s="181">
        <v>12795</v>
      </c>
      <c r="CA154" s="133">
        <v>22749</v>
      </c>
      <c r="CB154" s="133">
        <v>111280</v>
      </c>
      <c r="CC154" s="133">
        <v>14826</v>
      </c>
      <c r="CD154" s="133">
        <v>13377</v>
      </c>
      <c r="CE154" s="133">
        <v>18238</v>
      </c>
      <c r="CF154" s="133">
        <v>32136</v>
      </c>
      <c r="CG154" s="182">
        <v>22423</v>
      </c>
      <c r="CH154" s="197">
        <f>SUM(CI154:CJ154)</f>
        <v>414335</v>
      </c>
      <c r="CI154" s="181">
        <v>263853</v>
      </c>
      <c r="CJ154" s="182">
        <v>150482</v>
      </c>
      <c r="CK154" s="197">
        <f>SUM(CL154:CP154)</f>
        <v>348307</v>
      </c>
      <c r="CL154" s="181">
        <v>126227</v>
      </c>
      <c r="CM154" s="133">
        <v>78280</v>
      </c>
      <c r="CN154" s="133">
        <v>30794</v>
      </c>
      <c r="CO154" s="133">
        <v>54264</v>
      </c>
      <c r="CP154" s="182">
        <v>58742</v>
      </c>
      <c r="CQ154" s="197">
        <f>SUM(CR154:CT154)</f>
        <v>191273</v>
      </c>
      <c r="CR154" s="181">
        <v>54081</v>
      </c>
      <c r="CS154" s="133">
        <v>83393</v>
      </c>
      <c r="CT154" s="182">
        <v>53799</v>
      </c>
      <c r="CU154" s="197">
        <f>SUM(CV154:CY154)</f>
        <v>151178</v>
      </c>
      <c r="CV154" s="181">
        <v>29597</v>
      </c>
      <c r="CW154" s="133">
        <v>50935</v>
      </c>
      <c r="CX154" s="133">
        <v>33517</v>
      </c>
      <c r="CY154" s="182">
        <v>37129</v>
      </c>
      <c r="CZ154" s="197">
        <f>SUM(DA154:DF154)</f>
        <v>434757</v>
      </c>
      <c r="DA154" s="181">
        <v>14006</v>
      </c>
      <c r="DB154" s="133">
        <v>12131</v>
      </c>
      <c r="DC154" s="133">
        <v>90401</v>
      </c>
      <c r="DD154" s="133">
        <v>181482</v>
      </c>
      <c r="DE154" s="133">
        <v>85364</v>
      </c>
      <c r="DF154" s="182">
        <v>51373</v>
      </c>
      <c r="DG154" s="197">
        <f>SUM(DH154:DO154)</f>
        <v>600147</v>
      </c>
      <c r="DH154" s="181">
        <v>61273</v>
      </c>
      <c r="DI154" s="133">
        <v>28644</v>
      </c>
      <c r="DJ154" s="133">
        <v>46766</v>
      </c>
      <c r="DK154" s="133">
        <v>120198</v>
      </c>
      <c r="DL154" s="133">
        <v>69286</v>
      </c>
      <c r="DM154" s="133">
        <v>162819</v>
      </c>
      <c r="DN154" s="133">
        <v>38986</v>
      </c>
      <c r="DO154" s="182">
        <v>72175</v>
      </c>
      <c r="DP154" s="575">
        <f>B154+E154+K154+P154+T154+Y154+AD154+AK154+AP154+AS154+AX154+BA154+BJ154+BP154+BT154+BY154+CH154+CK154+CQ154+CU154+CZ154+DG154</f>
        <v>5861514</v>
      </c>
      <c r="DQ154" s="197">
        <f>SUM(DR154:DT154)</f>
        <v>126865</v>
      </c>
      <c r="DR154" s="181">
        <v>46657</v>
      </c>
      <c r="DS154" s="133">
        <v>39864</v>
      </c>
      <c r="DT154" s="182">
        <v>40344</v>
      </c>
      <c r="DU154" s="197">
        <f>SUM(DV154:DV154)</f>
        <v>107704</v>
      </c>
      <c r="DV154" s="190">
        <v>107704</v>
      </c>
      <c r="DW154" s="108"/>
    </row>
    <row r="155" spans="1:127" ht="11.25">
      <c r="A155" s="255" t="s">
        <v>345</v>
      </c>
      <c r="B155" s="197">
        <f>SUM(C155:D155)</f>
        <v>119933</v>
      </c>
      <c r="C155" s="181">
        <v>73945</v>
      </c>
      <c r="D155" s="182">
        <v>45988</v>
      </c>
      <c r="E155" s="197">
        <f>SUM(F155:J155)</f>
        <v>188047</v>
      </c>
      <c r="F155" s="181">
        <v>19729</v>
      </c>
      <c r="G155" s="133">
        <v>94150</v>
      </c>
      <c r="H155" s="133">
        <v>19325</v>
      </c>
      <c r="I155" s="133">
        <v>17616</v>
      </c>
      <c r="J155" s="182">
        <v>37227</v>
      </c>
      <c r="K155" s="197">
        <f>SUM(L155:O155)</f>
        <v>77018</v>
      </c>
      <c r="L155" s="181">
        <v>17604</v>
      </c>
      <c r="M155" s="133">
        <v>7171</v>
      </c>
      <c r="N155" s="133">
        <v>11840</v>
      </c>
      <c r="O155" s="182">
        <v>40403</v>
      </c>
      <c r="P155" s="197">
        <f>SUM(Q155:S155)</f>
        <v>90825</v>
      </c>
      <c r="Q155" s="181">
        <v>46454</v>
      </c>
      <c r="R155" s="133">
        <v>28075</v>
      </c>
      <c r="S155" s="182">
        <v>16296</v>
      </c>
      <c r="T155" s="197">
        <f>SUM(U155:X155)</f>
        <v>97042</v>
      </c>
      <c r="U155" s="181">
        <v>36227</v>
      </c>
      <c r="V155" s="133">
        <v>11310</v>
      </c>
      <c r="W155" s="133">
        <v>31019</v>
      </c>
      <c r="X155" s="182">
        <v>18486</v>
      </c>
      <c r="Y155" s="197">
        <f>SUM(Z155:AC155)</f>
        <v>193756</v>
      </c>
      <c r="Z155" s="181">
        <v>31600</v>
      </c>
      <c r="AA155" s="133">
        <v>53715</v>
      </c>
      <c r="AB155" s="133">
        <v>67945</v>
      </c>
      <c r="AC155" s="182">
        <v>40496</v>
      </c>
      <c r="AD155" s="197">
        <f>SUM(AE155:AJ155)</f>
        <v>151458</v>
      </c>
      <c r="AE155" s="181">
        <v>17143</v>
      </c>
      <c r="AF155" s="133">
        <v>25119</v>
      </c>
      <c r="AG155" s="133">
        <v>11703</v>
      </c>
      <c r="AH155" s="133">
        <v>38794</v>
      </c>
      <c r="AI155" s="133">
        <v>17218</v>
      </c>
      <c r="AJ155" s="182">
        <v>41481</v>
      </c>
      <c r="AK155" s="197">
        <f>SUM(AL155:AO155)</f>
        <v>87824</v>
      </c>
      <c r="AL155" s="181">
        <v>17431</v>
      </c>
      <c r="AM155" s="133">
        <v>19347</v>
      </c>
      <c r="AN155" s="133">
        <v>40184</v>
      </c>
      <c r="AO155" s="182">
        <v>10862</v>
      </c>
      <c r="AP155" s="197">
        <f>SUM(AQ155:AR155)</f>
        <v>17984</v>
      </c>
      <c r="AQ155" s="181">
        <v>7984</v>
      </c>
      <c r="AR155" s="182">
        <v>10000</v>
      </c>
      <c r="AS155" s="197">
        <f>SUM(AT155:AW155)</f>
        <v>75365</v>
      </c>
      <c r="AT155" s="181">
        <v>36121</v>
      </c>
      <c r="AU155" s="133">
        <v>14811</v>
      </c>
      <c r="AV155" s="133">
        <v>13680</v>
      </c>
      <c r="AW155" s="182">
        <v>10753</v>
      </c>
      <c r="AX155" s="197">
        <f>SUM(AY155:AZ155)</f>
        <v>120255</v>
      </c>
      <c r="AY155" s="181">
        <v>35197</v>
      </c>
      <c r="AZ155" s="182">
        <v>85058</v>
      </c>
      <c r="BA155" s="197">
        <f>SUM(BB155:BI155)</f>
        <v>775831</v>
      </c>
      <c r="BB155" s="181">
        <v>138510</v>
      </c>
      <c r="BC155" s="133">
        <v>90737</v>
      </c>
      <c r="BD155" s="133">
        <v>91581</v>
      </c>
      <c r="BE155" s="133">
        <v>85368</v>
      </c>
      <c r="BF155" s="133">
        <v>94832</v>
      </c>
      <c r="BG155" s="133">
        <v>103993</v>
      </c>
      <c r="BH155" s="133">
        <v>85915</v>
      </c>
      <c r="BI155" s="182">
        <v>84895</v>
      </c>
      <c r="BJ155" s="197">
        <f>SUM(BK155:BO155)</f>
        <v>157197</v>
      </c>
      <c r="BK155" s="181">
        <v>18892</v>
      </c>
      <c r="BL155" s="133">
        <v>41535</v>
      </c>
      <c r="BM155" s="133">
        <v>68265</v>
      </c>
      <c r="BN155" s="133">
        <v>4270</v>
      </c>
      <c r="BO155" s="182">
        <v>24235</v>
      </c>
      <c r="BP155" s="197">
        <f>SUM(BQ155:BS155)</f>
        <v>41687</v>
      </c>
      <c r="BQ155" s="181">
        <v>13851</v>
      </c>
      <c r="BR155" s="133">
        <v>5988</v>
      </c>
      <c r="BS155" s="182">
        <v>21848</v>
      </c>
      <c r="BT155" s="197">
        <f>SUM(BU155:BX155)</f>
        <v>158801</v>
      </c>
      <c r="BU155" s="181">
        <v>55727</v>
      </c>
      <c r="BV155" s="133">
        <v>11489</v>
      </c>
      <c r="BW155" s="133">
        <v>68894</v>
      </c>
      <c r="BX155" s="182">
        <v>22691</v>
      </c>
      <c r="BY155" s="197">
        <f>SUM(BZ155:CG155)</f>
        <v>177977</v>
      </c>
      <c r="BZ155" s="181">
        <v>7628</v>
      </c>
      <c r="CA155" s="133">
        <v>13756</v>
      </c>
      <c r="CB155" s="133">
        <v>93535</v>
      </c>
      <c r="CC155" s="133">
        <v>8923</v>
      </c>
      <c r="CD155" s="133">
        <v>8216</v>
      </c>
      <c r="CE155" s="133">
        <v>12831</v>
      </c>
      <c r="CF155" s="133">
        <v>20431</v>
      </c>
      <c r="CG155" s="182">
        <v>12657</v>
      </c>
      <c r="CH155" s="197">
        <f>SUM(CI155:CJ155)</f>
        <v>287437</v>
      </c>
      <c r="CI155" s="181">
        <v>190307</v>
      </c>
      <c r="CJ155" s="182">
        <v>97130</v>
      </c>
      <c r="CK155" s="197">
        <f>SUM(CL155:CP155)</f>
        <v>223166</v>
      </c>
      <c r="CL155" s="181">
        <v>84985</v>
      </c>
      <c r="CM155" s="133">
        <v>52241</v>
      </c>
      <c r="CN155" s="133">
        <v>17943</v>
      </c>
      <c r="CO155" s="133">
        <v>34422</v>
      </c>
      <c r="CP155" s="182">
        <v>33575</v>
      </c>
      <c r="CQ155" s="197">
        <f>SUM(CR155:CT155)</f>
        <v>124458</v>
      </c>
      <c r="CR155" s="181">
        <v>33276</v>
      </c>
      <c r="CS155" s="133">
        <v>52447</v>
      </c>
      <c r="CT155" s="182">
        <v>38735</v>
      </c>
      <c r="CU155" s="197">
        <f>SUM(CV155:CY155)</f>
        <v>101954</v>
      </c>
      <c r="CV155" s="181">
        <v>19180</v>
      </c>
      <c r="CW155" s="133">
        <v>34037</v>
      </c>
      <c r="CX155" s="133">
        <v>20031</v>
      </c>
      <c r="CY155" s="182">
        <v>28706</v>
      </c>
      <c r="CZ155" s="197">
        <f>SUM(DA155:DF155)</f>
        <v>302797</v>
      </c>
      <c r="DA155" s="181">
        <v>8634</v>
      </c>
      <c r="DB155" s="133">
        <v>7084</v>
      </c>
      <c r="DC155" s="133">
        <v>63517</v>
      </c>
      <c r="DD155" s="133">
        <v>133321</v>
      </c>
      <c r="DE155" s="133">
        <v>57350</v>
      </c>
      <c r="DF155" s="182">
        <v>32891</v>
      </c>
      <c r="DG155" s="197">
        <f>SUM(DH155:DO155)</f>
        <v>406576</v>
      </c>
      <c r="DH155" s="181">
        <v>35209</v>
      </c>
      <c r="DI155" s="133">
        <v>15965</v>
      </c>
      <c r="DJ155" s="133">
        <v>28457</v>
      </c>
      <c r="DK155" s="133">
        <v>84123</v>
      </c>
      <c r="DL155" s="133">
        <v>45612</v>
      </c>
      <c r="DM155" s="133">
        <v>126922</v>
      </c>
      <c r="DN155" s="133">
        <v>25240</v>
      </c>
      <c r="DO155" s="182">
        <v>45048</v>
      </c>
      <c r="DP155" s="575">
        <f>B155+E155+K155+P155+T155+Y155+AD155+AK155+AP155+AS155+AX155+BA155+BJ155+BP155+BT155+BY155+CH155+CK155+CQ155+CU155+CZ155+DG155</f>
        <v>3977388</v>
      </c>
      <c r="DQ155" s="197">
        <f>SUM(DR155:DT155)</f>
        <v>71937</v>
      </c>
      <c r="DR155" s="181">
        <v>26918</v>
      </c>
      <c r="DS155" s="133">
        <v>27036</v>
      </c>
      <c r="DT155" s="182">
        <v>17983</v>
      </c>
      <c r="DU155" s="197">
        <f>SUM(DV155:DV155)</f>
        <v>64948</v>
      </c>
      <c r="DV155" s="190">
        <v>64948</v>
      </c>
      <c r="DW155" s="108"/>
    </row>
    <row r="156" spans="1:127" ht="11.25">
      <c r="A156" s="255" t="s">
        <v>95</v>
      </c>
      <c r="B156" s="197">
        <f>SUM(C156:D156)</f>
        <v>288998</v>
      </c>
      <c r="C156" s="181">
        <v>172882</v>
      </c>
      <c r="D156" s="182">
        <v>116116</v>
      </c>
      <c r="E156" s="197">
        <f>SUM(F156:J156)</f>
        <v>463224</v>
      </c>
      <c r="F156" s="181">
        <v>51862</v>
      </c>
      <c r="G156" s="133">
        <v>221777</v>
      </c>
      <c r="H156" s="133">
        <v>52316</v>
      </c>
      <c r="I156" s="133">
        <v>45737</v>
      </c>
      <c r="J156" s="182">
        <v>91532</v>
      </c>
      <c r="K156" s="197">
        <f>SUM(L156:O156)</f>
        <v>187644</v>
      </c>
      <c r="L156" s="181">
        <v>44776</v>
      </c>
      <c r="M156" s="133">
        <v>18204</v>
      </c>
      <c r="N156" s="133">
        <v>32392</v>
      </c>
      <c r="O156" s="182">
        <v>92272</v>
      </c>
      <c r="P156" s="197">
        <f>SUM(Q156:S156)</f>
        <v>227019</v>
      </c>
      <c r="Q156" s="181">
        <v>110994</v>
      </c>
      <c r="R156" s="133">
        <v>73211</v>
      </c>
      <c r="S156" s="182">
        <v>42814</v>
      </c>
      <c r="T156" s="197">
        <f>SUM(U156:X156)</f>
        <v>238890</v>
      </c>
      <c r="U156" s="181">
        <v>81865</v>
      </c>
      <c r="V156" s="133">
        <v>28288</v>
      </c>
      <c r="W156" s="133">
        <v>78695</v>
      </c>
      <c r="X156" s="182">
        <v>50042</v>
      </c>
      <c r="Y156" s="197">
        <f>SUM(Z156:AC156)</f>
        <v>490836</v>
      </c>
      <c r="Z156" s="181">
        <v>84641</v>
      </c>
      <c r="AA156" s="133">
        <v>134828</v>
      </c>
      <c r="AB156" s="133">
        <v>164617</v>
      </c>
      <c r="AC156" s="182">
        <v>106750</v>
      </c>
      <c r="AD156" s="197">
        <f>SUM(AE156:AJ156)</f>
        <v>384592</v>
      </c>
      <c r="AE156" s="181">
        <v>43572</v>
      </c>
      <c r="AF156" s="133">
        <v>67505</v>
      </c>
      <c r="AG156" s="133">
        <v>30309</v>
      </c>
      <c r="AH156" s="133">
        <v>91974</v>
      </c>
      <c r="AI156" s="133">
        <v>46807</v>
      </c>
      <c r="AJ156" s="182">
        <v>104425</v>
      </c>
      <c r="AK156" s="197">
        <f>SUM(AL156:AO156)</f>
        <v>212862</v>
      </c>
      <c r="AL156" s="181">
        <v>45457</v>
      </c>
      <c r="AM156" s="133">
        <v>47762</v>
      </c>
      <c r="AN156" s="133">
        <v>92635</v>
      </c>
      <c r="AO156" s="182">
        <v>27008</v>
      </c>
      <c r="AP156" s="197">
        <f>SUM(AQ156:AR156)</f>
        <v>41576</v>
      </c>
      <c r="AQ156" s="181">
        <v>19064</v>
      </c>
      <c r="AR156" s="182">
        <v>22512</v>
      </c>
      <c r="AS156" s="197">
        <f>SUM(AT156:AW156)</f>
        <v>187137</v>
      </c>
      <c r="AT156" s="181">
        <v>86641</v>
      </c>
      <c r="AU156" s="133">
        <v>39684</v>
      </c>
      <c r="AV156" s="133">
        <v>36556</v>
      </c>
      <c r="AW156" s="182">
        <v>24256</v>
      </c>
      <c r="AX156" s="197">
        <f>SUM(AY156:AZ156)</f>
        <v>298557</v>
      </c>
      <c r="AY156" s="181">
        <v>95309</v>
      </c>
      <c r="AZ156" s="182">
        <v>203248</v>
      </c>
      <c r="BA156" s="197">
        <f>SUM(BB156:BI156)</f>
        <v>1950074</v>
      </c>
      <c r="BB156" s="181">
        <v>303363</v>
      </c>
      <c r="BC156" s="133">
        <v>234424</v>
      </c>
      <c r="BD156" s="133">
        <v>241230</v>
      </c>
      <c r="BE156" s="133">
        <v>214097</v>
      </c>
      <c r="BF156" s="133">
        <v>248856</v>
      </c>
      <c r="BG156" s="133">
        <v>275144</v>
      </c>
      <c r="BH156" s="133">
        <v>218611</v>
      </c>
      <c r="BI156" s="182">
        <v>214349</v>
      </c>
      <c r="BJ156" s="197">
        <f>SUM(BK156:BO156)</f>
        <v>387462</v>
      </c>
      <c r="BK156" s="181">
        <v>48945</v>
      </c>
      <c r="BL156" s="133">
        <v>106170</v>
      </c>
      <c r="BM156" s="133">
        <v>158783</v>
      </c>
      <c r="BN156" s="133">
        <v>10624</v>
      </c>
      <c r="BO156" s="182">
        <v>62940</v>
      </c>
      <c r="BP156" s="197">
        <f>SUM(BQ156:BS156)</f>
        <v>98726</v>
      </c>
      <c r="BQ156" s="181">
        <v>32299</v>
      </c>
      <c r="BR156" s="133">
        <v>14729</v>
      </c>
      <c r="BS156" s="182">
        <v>51698</v>
      </c>
      <c r="BT156" s="197">
        <f>SUM(BU156:BX156)</f>
        <v>369119</v>
      </c>
      <c r="BU156" s="181">
        <v>120776</v>
      </c>
      <c r="BV156" s="133">
        <v>30059</v>
      </c>
      <c r="BW156" s="133">
        <v>160918</v>
      </c>
      <c r="BX156" s="182">
        <v>57366</v>
      </c>
      <c r="BY156" s="197">
        <f>SUM(BZ156:CG156)</f>
        <v>425801</v>
      </c>
      <c r="BZ156" s="181">
        <v>20423</v>
      </c>
      <c r="CA156" s="133">
        <v>36505</v>
      </c>
      <c r="CB156" s="133">
        <v>204815</v>
      </c>
      <c r="CC156" s="133">
        <v>23749</v>
      </c>
      <c r="CD156" s="133">
        <v>21593</v>
      </c>
      <c r="CE156" s="133">
        <v>31069</v>
      </c>
      <c r="CF156" s="133">
        <v>52567</v>
      </c>
      <c r="CG156" s="182">
        <v>35080</v>
      </c>
      <c r="CH156" s="197">
        <f>SUM(CI156:CJ156)</f>
        <v>701772</v>
      </c>
      <c r="CI156" s="181">
        <v>454160</v>
      </c>
      <c r="CJ156" s="182">
        <v>247612</v>
      </c>
      <c r="CK156" s="197">
        <f>SUM(CL156:CP156)</f>
        <v>571473</v>
      </c>
      <c r="CL156" s="181">
        <v>211212</v>
      </c>
      <c r="CM156" s="133">
        <v>130521</v>
      </c>
      <c r="CN156" s="133">
        <v>48737</v>
      </c>
      <c r="CO156" s="133">
        <v>88686</v>
      </c>
      <c r="CP156" s="182">
        <v>92317</v>
      </c>
      <c r="CQ156" s="197">
        <f>SUM(CR156:CT156)</f>
        <v>315731</v>
      </c>
      <c r="CR156" s="181">
        <v>87357</v>
      </c>
      <c r="CS156" s="133">
        <v>135840</v>
      </c>
      <c r="CT156" s="182">
        <v>92534</v>
      </c>
      <c r="CU156" s="197">
        <f>SUM(CV156:CY156)</f>
        <v>253132</v>
      </c>
      <c r="CV156" s="181">
        <v>48777</v>
      </c>
      <c r="CW156" s="133">
        <v>84972</v>
      </c>
      <c r="CX156" s="133">
        <v>53548</v>
      </c>
      <c r="CY156" s="182">
        <v>65835</v>
      </c>
      <c r="CZ156" s="197">
        <f>SUM(DA156:DF156)</f>
        <v>737554</v>
      </c>
      <c r="DA156" s="181">
        <v>22640</v>
      </c>
      <c r="DB156" s="133">
        <v>19215</v>
      </c>
      <c r="DC156" s="133">
        <v>153918</v>
      </c>
      <c r="DD156" s="133">
        <v>314803</v>
      </c>
      <c r="DE156" s="133">
        <v>142714</v>
      </c>
      <c r="DF156" s="182">
        <v>84264</v>
      </c>
      <c r="DG156" s="197">
        <f>SUM(DH156:DO156)</f>
        <v>1006723</v>
      </c>
      <c r="DH156" s="181">
        <v>96482</v>
      </c>
      <c r="DI156" s="133">
        <v>44609</v>
      </c>
      <c r="DJ156" s="133">
        <v>75223</v>
      </c>
      <c r="DK156" s="133">
        <v>204321</v>
      </c>
      <c r="DL156" s="133">
        <v>114898</v>
      </c>
      <c r="DM156" s="133">
        <v>289741</v>
      </c>
      <c r="DN156" s="133">
        <v>64226</v>
      </c>
      <c r="DO156" s="182">
        <v>117223</v>
      </c>
      <c r="DP156" s="575">
        <f>B156+E156+K156+P156+T156+Y156+AD156+AK156+AP156+AS156+AX156+BA156+BJ156+BP156+BT156+BY156+CH156+CK156+CQ156+CU156+CZ156+DG156</f>
        <v>9838902</v>
      </c>
      <c r="DQ156" s="197">
        <f>SUM(DR156:DT156)</f>
        <v>198802</v>
      </c>
      <c r="DR156" s="181">
        <v>73575</v>
      </c>
      <c r="DS156" s="133">
        <v>66900</v>
      </c>
      <c r="DT156" s="182">
        <v>58327</v>
      </c>
      <c r="DU156" s="197">
        <f>SUM(DV156:DV156)</f>
        <v>172652</v>
      </c>
      <c r="DV156" s="190">
        <v>172652</v>
      </c>
      <c r="DW156" s="108"/>
    </row>
    <row r="157" spans="1:127" ht="22.5" customHeight="1">
      <c r="A157" s="256" t="s">
        <v>96</v>
      </c>
      <c r="B157" s="265"/>
      <c r="C157" s="81"/>
      <c r="D157" s="119"/>
      <c r="E157" s="82"/>
      <c r="F157" s="81"/>
      <c r="G157" s="82"/>
      <c r="H157" s="82"/>
      <c r="I157" s="82"/>
      <c r="J157" s="119"/>
      <c r="K157" s="82"/>
      <c r="L157" s="81"/>
      <c r="M157" s="73"/>
      <c r="N157" s="73"/>
      <c r="O157" s="120"/>
      <c r="P157" s="73"/>
      <c r="Q157" s="121"/>
      <c r="R157" s="20"/>
      <c r="S157" s="122"/>
      <c r="T157" s="20"/>
      <c r="U157" s="19"/>
      <c r="V157" s="20"/>
      <c r="W157" s="20"/>
      <c r="X157" s="122"/>
      <c r="Y157" s="20"/>
      <c r="Z157" s="81"/>
      <c r="AA157" s="82"/>
      <c r="AB157" s="82"/>
      <c r="AC157" s="119"/>
      <c r="AD157" s="82"/>
      <c r="AE157" s="81"/>
      <c r="AF157" s="82"/>
      <c r="AG157" s="82"/>
      <c r="AH157" s="82"/>
      <c r="AI157" s="82"/>
      <c r="AJ157" s="119"/>
      <c r="AK157" s="82"/>
      <c r="AL157" s="81"/>
      <c r="AM157" s="82"/>
      <c r="AN157" s="82"/>
      <c r="AO157" s="119"/>
      <c r="AP157" s="82"/>
      <c r="AQ157" s="81"/>
      <c r="AR157" s="119"/>
      <c r="AS157" s="82"/>
      <c r="AT157" s="81"/>
      <c r="AU157" s="82"/>
      <c r="AV157" s="82"/>
      <c r="AW157" s="119"/>
      <c r="AX157" s="82"/>
      <c r="AY157" s="81"/>
      <c r="AZ157" s="119"/>
      <c r="BA157" s="82"/>
      <c r="BB157" s="81"/>
      <c r="BC157" s="82"/>
      <c r="BD157" s="82"/>
      <c r="BE157" s="82"/>
      <c r="BF157" s="82"/>
      <c r="BG157" s="82"/>
      <c r="BH157" s="82"/>
      <c r="BI157" s="119"/>
      <c r="BJ157" s="82"/>
      <c r="BK157" s="81"/>
      <c r="BL157" s="82"/>
      <c r="BM157" s="82"/>
      <c r="BN157" s="82"/>
      <c r="BO157" s="119"/>
      <c r="BP157" s="82"/>
      <c r="BQ157" s="81"/>
      <c r="BR157" s="82"/>
      <c r="BS157" s="119"/>
      <c r="BT157" s="82"/>
      <c r="BU157" s="81"/>
      <c r="BV157" s="82"/>
      <c r="BW157" s="82"/>
      <c r="BX157" s="119"/>
      <c r="BY157" s="82"/>
      <c r="BZ157" s="81"/>
      <c r="CA157" s="82"/>
      <c r="CB157" s="82"/>
      <c r="CC157" s="82"/>
      <c r="CD157" s="82"/>
      <c r="CE157" s="82"/>
      <c r="CF157" s="82"/>
      <c r="CG157" s="119"/>
      <c r="CH157" s="82"/>
      <c r="CI157" s="81"/>
      <c r="CJ157" s="119"/>
      <c r="CK157" s="82"/>
      <c r="CL157" s="81"/>
      <c r="CM157" s="82"/>
      <c r="CN157" s="82"/>
      <c r="CO157" s="82"/>
      <c r="CP157" s="119"/>
      <c r="CQ157" s="82"/>
      <c r="CR157" s="81"/>
      <c r="CS157" s="82"/>
      <c r="CT157" s="82"/>
      <c r="CU157" s="109"/>
      <c r="CV157" s="82"/>
      <c r="CW157" s="82"/>
      <c r="CX157" s="82"/>
      <c r="CY157" s="119"/>
      <c r="CZ157" s="82"/>
      <c r="DA157" s="81"/>
      <c r="DB157" s="82"/>
      <c r="DC157" s="82"/>
      <c r="DD157" s="82"/>
      <c r="DE157" s="82"/>
      <c r="DF157" s="119"/>
      <c r="DG157" s="82"/>
      <c r="DH157" s="81"/>
      <c r="DI157" s="82"/>
      <c r="DJ157" s="82"/>
      <c r="DK157" s="82"/>
      <c r="DL157" s="82"/>
      <c r="DM157" s="82"/>
      <c r="DN157" s="82"/>
      <c r="DO157" s="119"/>
      <c r="DP157" s="595"/>
      <c r="DQ157" s="81"/>
      <c r="DR157" s="81"/>
      <c r="DS157" s="82"/>
      <c r="DT157" s="119"/>
      <c r="DU157" s="119"/>
      <c r="DV157" s="109"/>
      <c r="DW157" s="108"/>
    </row>
    <row r="158" spans="1:127" s="15" customFormat="1" ht="11.25">
      <c r="A158" s="255" t="s">
        <v>94</v>
      </c>
      <c r="B158" s="197">
        <f>SUM(C158:D158)</f>
        <v>161782</v>
      </c>
      <c r="C158" s="181">
        <v>94536</v>
      </c>
      <c r="D158" s="182">
        <v>67246</v>
      </c>
      <c r="E158" s="197">
        <f>SUM(F158:J158)</f>
        <v>260555</v>
      </c>
      <c r="F158" s="181">
        <v>30414</v>
      </c>
      <c r="G158" s="133">
        <v>121580</v>
      </c>
      <c r="H158" s="133">
        <v>31387</v>
      </c>
      <c r="I158" s="133">
        <v>25742</v>
      </c>
      <c r="J158" s="182">
        <v>51432</v>
      </c>
      <c r="K158" s="197">
        <f>SUM(L158:O158)</f>
        <v>105962</v>
      </c>
      <c r="L158" s="181">
        <v>26010</v>
      </c>
      <c r="M158" s="133">
        <v>10692</v>
      </c>
      <c r="N158" s="133">
        <v>19619</v>
      </c>
      <c r="O158" s="182">
        <v>49641</v>
      </c>
      <c r="P158" s="197">
        <f>SUM(Q158:S158)</f>
        <v>129961</v>
      </c>
      <c r="Q158" s="181">
        <v>61289</v>
      </c>
      <c r="R158" s="133">
        <v>43517</v>
      </c>
      <c r="S158" s="182">
        <v>25155</v>
      </c>
      <c r="T158" s="197">
        <f>SUM(U158:X158)</f>
        <v>135036</v>
      </c>
      <c r="U158" s="181">
        <v>43607</v>
      </c>
      <c r="V158" s="133">
        <v>16423</v>
      </c>
      <c r="W158" s="133">
        <v>45051</v>
      </c>
      <c r="X158" s="182">
        <v>29955</v>
      </c>
      <c r="Y158" s="197">
        <f>SUM(Z158:AC158)</f>
        <v>281526</v>
      </c>
      <c r="Z158" s="181">
        <v>50386</v>
      </c>
      <c r="AA158" s="133">
        <v>76473</v>
      </c>
      <c r="AB158" s="133">
        <v>92461</v>
      </c>
      <c r="AC158" s="182">
        <v>62206</v>
      </c>
      <c r="AD158" s="197">
        <f>SUM(AE158:AJ158)</f>
        <v>223119</v>
      </c>
      <c r="AE158" s="181">
        <v>25158</v>
      </c>
      <c r="AF158" s="133">
        <v>40746</v>
      </c>
      <c r="AG158" s="133">
        <v>17856</v>
      </c>
      <c r="AH158" s="133">
        <v>50221</v>
      </c>
      <c r="AI158" s="133">
        <v>28118</v>
      </c>
      <c r="AJ158" s="182">
        <v>61020</v>
      </c>
      <c r="AK158" s="197">
        <f>SUM(AL158:AO158)</f>
        <v>118473</v>
      </c>
      <c r="AL158" s="181">
        <v>26231</v>
      </c>
      <c r="AM158" s="133">
        <v>27057</v>
      </c>
      <c r="AN158" s="133">
        <v>49523</v>
      </c>
      <c r="AO158" s="182">
        <v>15662</v>
      </c>
      <c r="AP158" s="197">
        <f>SUM(AQ158:AR158)</f>
        <v>22260</v>
      </c>
      <c r="AQ158" s="181">
        <v>10540</v>
      </c>
      <c r="AR158" s="182">
        <v>11720</v>
      </c>
      <c r="AS158" s="197">
        <f>SUM(AT158:AW158)</f>
        <v>105124</v>
      </c>
      <c r="AT158" s="181">
        <v>47369</v>
      </c>
      <c r="AU158" s="133">
        <v>23435</v>
      </c>
      <c r="AV158" s="133">
        <v>21549</v>
      </c>
      <c r="AW158" s="182">
        <v>12771</v>
      </c>
      <c r="AX158" s="197">
        <f>SUM(AY158:AZ158)</f>
        <v>171893</v>
      </c>
      <c r="AY158" s="181">
        <v>57591</v>
      </c>
      <c r="AZ158" s="182">
        <v>114302</v>
      </c>
      <c r="BA158" s="197">
        <f>SUM(BB158:BI158)</f>
        <v>1125678</v>
      </c>
      <c r="BB158" s="181">
        <v>159480</v>
      </c>
      <c r="BC158" s="133">
        <v>137956</v>
      </c>
      <c r="BD158" s="133">
        <v>141772</v>
      </c>
      <c r="BE158" s="133">
        <v>123460</v>
      </c>
      <c r="BF158" s="133">
        <v>148190</v>
      </c>
      <c r="BG158" s="133">
        <v>165092</v>
      </c>
      <c r="BH158" s="133">
        <v>126122</v>
      </c>
      <c r="BI158" s="182">
        <v>123606</v>
      </c>
      <c r="BJ158" s="197">
        <f>SUM(BK158:BO158)</f>
        <v>219963</v>
      </c>
      <c r="BK158" s="181">
        <v>29206</v>
      </c>
      <c r="BL158" s="133">
        <v>62031</v>
      </c>
      <c r="BM158" s="133">
        <v>86368</v>
      </c>
      <c r="BN158" s="133">
        <v>5817</v>
      </c>
      <c r="BO158" s="182">
        <v>36541</v>
      </c>
      <c r="BP158" s="197">
        <f>SUM(BQ158:BS158)</f>
        <v>54547</v>
      </c>
      <c r="BQ158" s="181">
        <v>17598</v>
      </c>
      <c r="BR158" s="133">
        <v>8539</v>
      </c>
      <c r="BS158" s="182">
        <v>28410</v>
      </c>
      <c r="BT158" s="197">
        <f>SUM(BU158:BX158)</f>
        <v>199875</v>
      </c>
      <c r="BU158" s="181">
        <v>61958</v>
      </c>
      <c r="BV158" s="133">
        <v>16975</v>
      </c>
      <c r="BW158" s="133">
        <v>88023</v>
      </c>
      <c r="BX158" s="182">
        <v>32919</v>
      </c>
      <c r="BY158" s="197">
        <f>SUM(BZ158:CG158)</f>
        <v>234160</v>
      </c>
      <c r="BZ158" s="181">
        <v>11984</v>
      </c>
      <c r="CA158" s="133">
        <v>21267</v>
      </c>
      <c r="CB158" s="133">
        <v>104411</v>
      </c>
      <c r="CC158" s="133">
        <v>14419</v>
      </c>
      <c r="CD158" s="133">
        <v>12785</v>
      </c>
      <c r="CE158" s="133">
        <v>16820</v>
      </c>
      <c r="CF158" s="133">
        <v>30889</v>
      </c>
      <c r="CG158" s="182">
        <v>21585</v>
      </c>
      <c r="CH158" s="197">
        <f>SUM(CI158:CJ158)</f>
        <v>393240</v>
      </c>
      <c r="CI158" s="181">
        <v>250737</v>
      </c>
      <c r="CJ158" s="182">
        <v>142503</v>
      </c>
      <c r="CK158" s="197">
        <f>SUM(CL158:CP158)</f>
        <v>332336</v>
      </c>
      <c r="CL158" s="181">
        <v>119463</v>
      </c>
      <c r="CM158" s="133">
        <v>75326</v>
      </c>
      <c r="CN158" s="133">
        <v>29774</v>
      </c>
      <c r="CO158" s="133">
        <v>52202</v>
      </c>
      <c r="CP158" s="182">
        <v>55571</v>
      </c>
      <c r="CQ158" s="197">
        <f>SUM(CR158:CT158)</f>
        <v>183623</v>
      </c>
      <c r="CR158" s="181">
        <v>51622</v>
      </c>
      <c r="CS158" s="133">
        <v>80819</v>
      </c>
      <c r="CT158" s="182">
        <v>51182</v>
      </c>
      <c r="CU158" s="197">
        <f>SUM(CV158:CY158)</f>
        <v>144888</v>
      </c>
      <c r="CV158" s="181">
        <v>28333</v>
      </c>
      <c r="CW158" s="133">
        <v>48381</v>
      </c>
      <c r="CX158" s="133">
        <v>32393</v>
      </c>
      <c r="CY158" s="182">
        <v>35781</v>
      </c>
      <c r="CZ158" s="197">
        <f>SUM(DA158:DF158)</f>
        <v>412125</v>
      </c>
      <c r="DA158" s="181">
        <v>13157</v>
      </c>
      <c r="DB158" s="133">
        <v>11646</v>
      </c>
      <c r="DC158" s="133">
        <v>85264</v>
      </c>
      <c r="DD158" s="133">
        <v>173572</v>
      </c>
      <c r="DE158" s="133">
        <v>80134</v>
      </c>
      <c r="DF158" s="182">
        <v>48352</v>
      </c>
      <c r="DG158" s="197">
        <f>SUM(DH158:DO158)</f>
        <v>572209</v>
      </c>
      <c r="DH158" s="181">
        <v>58732</v>
      </c>
      <c r="DI158" s="133">
        <v>27473</v>
      </c>
      <c r="DJ158" s="133">
        <v>44285</v>
      </c>
      <c r="DK158" s="133">
        <v>113110</v>
      </c>
      <c r="DL158" s="133">
        <v>66045</v>
      </c>
      <c r="DM158" s="133">
        <v>156689</v>
      </c>
      <c r="DN158" s="133">
        <v>36937</v>
      </c>
      <c r="DO158" s="182">
        <v>68938</v>
      </c>
      <c r="DP158" s="575">
        <f>B158+E158+K158+P158+T158+Y158+AD158+AK158+AP158+AS158+AX158+BA158+BJ158+BP158+BT158+BY158+CH158+CK158+CQ158+CU158+CZ158+DG158</f>
        <v>5588335</v>
      </c>
      <c r="DQ158" s="197">
        <f>SUM(DR158:DT158)</f>
        <v>122387</v>
      </c>
      <c r="DR158" s="181">
        <v>43684</v>
      </c>
      <c r="DS158" s="133">
        <v>39726</v>
      </c>
      <c r="DT158" s="182">
        <v>38977</v>
      </c>
      <c r="DU158" s="197">
        <f>SUM(DV158:DV158)</f>
        <v>102393</v>
      </c>
      <c r="DV158" s="190">
        <v>102393</v>
      </c>
      <c r="DW158" s="108"/>
    </row>
    <row r="159" spans="1:127" ht="11.25">
      <c r="A159" s="255" t="s">
        <v>345</v>
      </c>
      <c r="B159" s="197">
        <f>SUM(C159:D159)</f>
        <v>119160</v>
      </c>
      <c r="C159" s="181">
        <v>75774</v>
      </c>
      <c r="D159" s="182">
        <v>43386</v>
      </c>
      <c r="E159" s="197">
        <f>SUM(F159:J159)</f>
        <v>183454</v>
      </c>
      <c r="F159" s="181">
        <v>19343</v>
      </c>
      <c r="G159" s="133">
        <v>95362</v>
      </c>
      <c r="H159" s="133">
        <v>16939</v>
      </c>
      <c r="I159" s="133">
        <v>16722</v>
      </c>
      <c r="J159" s="182">
        <v>35088</v>
      </c>
      <c r="K159" s="197">
        <f>SUM(L159:O159)</f>
        <v>73652</v>
      </c>
      <c r="L159" s="181">
        <v>16585</v>
      </c>
      <c r="M159" s="133">
        <v>6395</v>
      </c>
      <c r="N159" s="133">
        <v>10712</v>
      </c>
      <c r="O159" s="182">
        <v>39960</v>
      </c>
      <c r="P159" s="197">
        <f>SUM(Q159:S159)</f>
        <v>86569</v>
      </c>
      <c r="Q159" s="181">
        <v>45732</v>
      </c>
      <c r="R159" s="133">
        <v>25484</v>
      </c>
      <c r="S159" s="182">
        <v>15353</v>
      </c>
      <c r="T159" s="197">
        <f>SUM(U159:X159)</f>
        <v>92252</v>
      </c>
      <c r="U159" s="181">
        <v>37498</v>
      </c>
      <c r="V159" s="133">
        <v>10229</v>
      </c>
      <c r="W159" s="133">
        <v>27214</v>
      </c>
      <c r="X159" s="182">
        <v>17311</v>
      </c>
      <c r="Y159" s="197">
        <f>SUM(Z159:AC159)</f>
        <v>182010</v>
      </c>
      <c r="Z159" s="181">
        <v>28086</v>
      </c>
      <c r="AA159" s="133">
        <v>49486</v>
      </c>
      <c r="AB159" s="133">
        <v>67674</v>
      </c>
      <c r="AC159" s="182">
        <v>36764</v>
      </c>
      <c r="AD159" s="197">
        <f>SUM(AE159:AJ159)</f>
        <v>145800</v>
      </c>
      <c r="AE159" s="181">
        <v>15696</v>
      </c>
      <c r="AF159" s="133">
        <v>23689</v>
      </c>
      <c r="AG159" s="133">
        <v>10696</v>
      </c>
      <c r="AH159" s="133">
        <v>40381</v>
      </c>
      <c r="AI159" s="133">
        <v>16154</v>
      </c>
      <c r="AJ159" s="182">
        <v>39184</v>
      </c>
      <c r="AK159" s="197">
        <f>SUM(AL159:AO159)</f>
        <v>81853</v>
      </c>
      <c r="AL159" s="181">
        <v>15760</v>
      </c>
      <c r="AM159" s="133">
        <v>17621</v>
      </c>
      <c r="AN159" s="133">
        <v>38893</v>
      </c>
      <c r="AO159" s="182">
        <v>9579</v>
      </c>
      <c r="AP159" s="197">
        <f>SUM(AQ159:AR159)</f>
        <v>16654</v>
      </c>
      <c r="AQ159" s="181">
        <v>7439</v>
      </c>
      <c r="AR159" s="182">
        <v>9215</v>
      </c>
      <c r="AS159" s="197">
        <f>SUM(AT159:AW159)</f>
        <v>68827</v>
      </c>
      <c r="AT159" s="181">
        <v>34901</v>
      </c>
      <c r="AU159" s="133">
        <v>13667</v>
      </c>
      <c r="AV159" s="133">
        <v>12086</v>
      </c>
      <c r="AW159" s="182">
        <v>8173</v>
      </c>
      <c r="AX159" s="197">
        <f>SUM(AY159:AZ159)</f>
        <v>118408</v>
      </c>
      <c r="AY159" s="181">
        <v>33353</v>
      </c>
      <c r="AZ159" s="182">
        <v>85055</v>
      </c>
      <c r="BA159" s="197">
        <f>SUM(BB159:BI159)</f>
        <v>793868</v>
      </c>
      <c r="BB159" s="181">
        <v>160211</v>
      </c>
      <c r="BC159" s="133">
        <v>88880</v>
      </c>
      <c r="BD159" s="133">
        <v>89474</v>
      </c>
      <c r="BE159" s="133">
        <v>79523</v>
      </c>
      <c r="BF159" s="133">
        <v>98531</v>
      </c>
      <c r="BG159" s="133">
        <v>106612</v>
      </c>
      <c r="BH159" s="133">
        <v>87588</v>
      </c>
      <c r="BI159" s="182">
        <v>83049</v>
      </c>
      <c r="BJ159" s="197">
        <f>SUM(BK159:BO159)</f>
        <v>154084</v>
      </c>
      <c r="BK159" s="181">
        <v>17623</v>
      </c>
      <c r="BL159" s="133">
        <v>39558</v>
      </c>
      <c r="BM159" s="133">
        <v>70260</v>
      </c>
      <c r="BN159" s="133">
        <v>3548</v>
      </c>
      <c r="BO159" s="182">
        <v>23095</v>
      </c>
      <c r="BP159" s="197">
        <f>SUM(BQ159:BS159)</f>
        <v>39314</v>
      </c>
      <c r="BQ159" s="181">
        <v>11443</v>
      </c>
      <c r="BR159" s="133">
        <v>5278</v>
      </c>
      <c r="BS159" s="182">
        <v>22593</v>
      </c>
      <c r="BT159" s="197">
        <f>SUM(BU159:BX159)</f>
        <v>148434</v>
      </c>
      <c r="BU159" s="181">
        <v>53990</v>
      </c>
      <c r="BV159" s="133">
        <v>10647</v>
      </c>
      <c r="BW159" s="133">
        <v>63263</v>
      </c>
      <c r="BX159" s="182">
        <v>20534</v>
      </c>
      <c r="BY159" s="197">
        <f>SUM(BZ159:CG159)</f>
        <v>169749</v>
      </c>
      <c r="BZ159" s="181">
        <v>6942</v>
      </c>
      <c r="CA159" s="133">
        <v>12544</v>
      </c>
      <c r="CB159" s="133">
        <v>92962</v>
      </c>
      <c r="CC159" s="133">
        <v>8327</v>
      </c>
      <c r="CD159" s="133">
        <v>7408</v>
      </c>
      <c r="CE159" s="133">
        <v>11216</v>
      </c>
      <c r="CF159" s="133">
        <v>18548</v>
      </c>
      <c r="CG159" s="182">
        <v>11802</v>
      </c>
      <c r="CH159" s="197">
        <f>SUM(CI159:CJ159)</f>
        <v>278638</v>
      </c>
      <c r="CI159" s="181">
        <v>186615</v>
      </c>
      <c r="CJ159" s="182">
        <v>92023</v>
      </c>
      <c r="CK159" s="197">
        <f>SUM(CL159:CP159)</f>
        <v>212818</v>
      </c>
      <c r="CL159" s="181">
        <v>82389</v>
      </c>
      <c r="CM159" s="133">
        <v>51802</v>
      </c>
      <c r="CN159" s="133">
        <v>16036</v>
      </c>
      <c r="CO159" s="133">
        <v>32002</v>
      </c>
      <c r="CP159" s="182">
        <v>30589</v>
      </c>
      <c r="CQ159" s="197">
        <f>SUM(CR159:CT159)</f>
        <v>120051</v>
      </c>
      <c r="CR159" s="181">
        <v>31761</v>
      </c>
      <c r="CS159" s="133">
        <v>49462</v>
      </c>
      <c r="CT159" s="182">
        <v>38828</v>
      </c>
      <c r="CU159" s="197">
        <f>SUM(CV159:CY159)</f>
        <v>96407</v>
      </c>
      <c r="CV159" s="181">
        <v>17647</v>
      </c>
      <c r="CW159" s="133">
        <v>30802</v>
      </c>
      <c r="CX159" s="133">
        <v>18161</v>
      </c>
      <c r="CY159" s="182">
        <v>29797</v>
      </c>
      <c r="CZ159" s="197">
        <f>SUM(DA159:DF159)</f>
        <v>290295</v>
      </c>
      <c r="DA159" s="181">
        <v>7629</v>
      </c>
      <c r="DB159" s="133">
        <v>6534</v>
      </c>
      <c r="DC159" s="133">
        <v>60356</v>
      </c>
      <c r="DD159" s="133">
        <v>130056</v>
      </c>
      <c r="DE159" s="133">
        <v>53714</v>
      </c>
      <c r="DF159" s="182">
        <v>32006</v>
      </c>
      <c r="DG159" s="197">
        <f>SUM(DH159:DO159)</f>
        <v>392315</v>
      </c>
      <c r="DH159" s="181">
        <v>32570</v>
      </c>
      <c r="DI159" s="133">
        <v>14870</v>
      </c>
      <c r="DJ159" s="133">
        <v>26622</v>
      </c>
      <c r="DK159" s="133">
        <v>78162</v>
      </c>
      <c r="DL159" s="133">
        <v>44561</v>
      </c>
      <c r="DM159" s="133">
        <v>132212</v>
      </c>
      <c r="DN159" s="133">
        <v>23182</v>
      </c>
      <c r="DO159" s="182">
        <v>40136</v>
      </c>
      <c r="DP159" s="575">
        <f>B159+E159+K159+P159+T159+Y159+AD159+AK159+AP159+AS159+AX159+BA159+BJ159+BP159+BT159+BY159+CH159+CK159+CQ159+CU159+CZ159+DG159</f>
        <v>3864612</v>
      </c>
      <c r="DQ159" s="197">
        <f>SUM(DR159:DT159)</f>
        <v>72260</v>
      </c>
      <c r="DR159" s="181">
        <v>26066</v>
      </c>
      <c r="DS159" s="133">
        <v>27237</v>
      </c>
      <c r="DT159" s="182">
        <v>18957</v>
      </c>
      <c r="DU159" s="197">
        <f>SUM(DV159:DV159)</f>
        <v>64191</v>
      </c>
      <c r="DV159" s="190">
        <v>64191</v>
      </c>
      <c r="DW159" s="108"/>
    </row>
    <row r="160" spans="1:127" ht="11.25">
      <c r="A160" s="255" t="s">
        <v>95</v>
      </c>
      <c r="B160" s="197">
        <f>SUM(C160:D160)</f>
        <v>280942</v>
      </c>
      <c r="C160" s="181">
        <v>170310</v>
      </c>
      <c r="D160" s="182">
        <v>110632</v>
      </c>
      <c r="E160" s="197">
        <f>SUM(F160:J160)</f>
        <v>444009</v>
      </c>
      <c r="F160" s="181">
        <v>49757</v>
      </c>
      <c r="G160" s="133">
        <v>216942</v>
      </c>
      <c r="H160" s="133">
        <v>48326</v>
      </c>
      <c r="I160" s="133">
        <v>42464</v>
      </c>
      <c r="J160" s="182">
        <v>86520</v>
      </c>
      <c r="K160" s="197">
        <f>SUM(L160:O160)</f>
        <v>179614</v>
      </c>
      <c r="L160" s="181">
        <v>42595</v>
      </c>
      <c r="M160" s="133">
        <v>17087</v>
      </c>
      <c r="N160" s="133">
        <v>30331</v>
      </c>
      <c r="O160" s="182">
        <v>89601</v>
      </c>
      <c r="P160" s="197">
        <f>SUM(Q160:S160)</f>
        <v>216530</v>
      </c>
      <c r="Q160" s="181">
        <v>107021</v>
      </c>
      <c r="R160" s="133">
        <v>69001</v>
      </c>
      <c r="S160" s="182">
        <v>40508</v>
      </c>
      <c r="T160" s="197">
        <f>SUM(U160:X160)</f>
        <v>227288</v>
      </c>
      <c r="U160" s="181">
        <v>81105</v>
      </c>
      <c r="V160" s="133">
        <v>26652</v>
      </c>
      <c r="W160" s="133">
        <v>72265</v>
      </c>
      <c r="X160" s="182">
        <v>47266</v>
      </c>
      <c r="Y160" s="197">
        <f>SUM(Z160:AC160)</f>
        <v>463536</v>
      </c>
      <c r="Z160" s="181">
        <v>78472</v>
      </c>
      <c r="AA160" s="133">
        <v>125959</v>
      </c>
      <c r="AB160" s="133">
        <v>160135</v>
      </c>
      <c r="AC160" s="182">
        <v>98970</v>
      </c>
      <c r="AD160" s="197">
        <f>SUM(AE160:AJ160)</f>
        <v>368919</v>
      </c>
      <c r="AE160" s="181">
        <v>40854</v>
      </c>
      <c r="AF160" s="133">
        <v>64435</v>
      </c>
      <c r="AG160" s="133">
        <v>28552</v>
      </c>
      <c r="AH160" s="133">
        <v>90602</v>
      </c>
      <c r="AI160" s="133">
        <v>44272</v>
      </c>
      <c r="AJ160" s="182">
        <v>100204</v>
      </c>
      <c r="AK160" s="197">
        <f>SUM(AL160:AO160)</f>
        <v>200326</v>
      </c>
      <c r="AL160" s="181">
        <v>41991</v>
      </c>
      <c r="AM160" s="133">
        <v>44678</v>
      </c>
      <c r="AN160" s="133">
        <v>88416</v>
      </c>
      <c r="AO160" s="182">
        <v>25241</v>
      </c>
      <c r="AP160" s="197">
        <f>SUM(AQ160:AR160)</f>
        <v>38914</v>
      </c>
      <c r="AQ160" s="181">
        <v>17979</v>
      </c>
      <c r="AR160" s="182">
        <v>20935</v>
      </c>
      <c r="AS160" s="197">
        <f>SUM(AT160:AW160)</f>
        <v>173951</v>
      </c>
      <c r="AT160" s="181">
        <v>82270</v>
      </c>
      <c r="AU160" s="133">
        <v>37102</v>
      </c>
      <c r="AV160" s="133">
        <v>33635</v>
      </c>
      <c r="AW160" s="182">
        <v>20944</v>
      </c>
      <c r="AX160" s="197">
        <f>SUM(AY160:AZ160)</f>
        <v>290301</v>
      </c>
      <c r="AY160" s="181">
        <v>90944</v>
      </c>
      <c r="AZ160" s="182">
        <v>199357</v>
      </c>
      <c r="BA160" s="197">
        <f>SUM(BB160:BI160)</f>
        <v>1919546</v>
      </c>
      <c r="BB160" s="181">
        <v>319691</v>
      </c>
      <c r="BC160" s="133">
        <v>226836</v>
      </c>
      <c r="BD160" s="133">
        <v>231246</v>
      </c>
      <c r="BE160" s="133">
        <v>202983</v>
      </c>
      <c r="BF160" s="133">
        <v>246721</v>
      </c>
      <c r="BG160" s="133">
        <v>271704</v>
      </c>
      <c r="BH160" s="133">
        <v>213710</v>
      </c>
      <c r="BI160" s="182">
        <v>206655</v>
      </c>
      <c r="BJ160" s="197">
        <f>SUM(BK160:BO160)</f>
        <v>374047</v>
      </c>
      <c r="BK160" s="181">
        <v>46829</v>
      </c>
      <c r="BL160" s="133">
        <v>101589</v>
      </c>
      <c r="BM160" s="133">
        <v>156628</v>
      </c>
      <c r="BN160" s="133">
        <v>9365</v>
      </c>
      <c r="BO160" s="182">
        <v>59636</v>
      </c>
      <c r="BP160" s="197">
        <f>SUM(BQ160:BS160)</f>
        <v>93861</v>
      </c>
      <c r="BQ160" s="181">
        <v>29041</v>
      </c>
      <c r="BR160" s="133">
        <v>13817</v>
      </c>
      <c r="BS160" s="182">
        <v>51003</v>
      </c>
      <c r="BT160" s="197">
        <f>SUM(BU160:BX160)</f>
        <v>348309</v>
      </c>
      <c r="BU160" s="181">
        <v>115948</v>
      </c>
      <c r="BV160" s="133">
        <v>27622</v>
      </c>
      <c r="BW160" s="133">
        <v>151286</v>
      </c>
      <c r="BX160" s="182">
        <v>53453</v>
      </c>
      <c r="BY160" s="197">
        <f>SUM(BZ160:CG160)</f>
        <v>403909</v>
      </c>
      <c r="BZ160" s="181">
        <v>18926</v>
      </c>
      <c r="CA160" s="133">
        <v>33811</v>
      </c>
      <c r="CB160" s="133">
        <v>197373</v>
      </c>
      <c r="CC160" s="133">
        <v>22746</v>
      </c>
      <c r="CD160" s="133">
        <v>20193</v>
      </c>
      <c r="CE160" s="133">
        <v>28036</v>
      </c>
      <c r="CF160" s="133">
        <v>49437</v>
      </c>
      <c r="CG160" s="182">
        <v>33387</v>
      </c>
      <c r="CH160" s="197">
        <f>SUM(CI160:CJ160)</f>
        <v>671878</v>
      </c>
      <c r="CI160" s="181">
        <v>437352</v>
      </c>
      <c r="CJ160" s="182">
        <v>234526</v>
      </c>
      <c r="CK160" s="197">
        <f>SUM(CL160:CP160)</f>
        <v>545154</v>
      </c>
      <c r="CL160" s="181">
        <v>201852</v>
      </c>
      <c r="CM160" s="133">
        <v>127128</v>
      </c>
      <c r="CN160" s="133">
        <v>45810</v>
      </c>
      <c r="CO160" s="133">
        <v>84204</v>
      </c>
      <c r="CP160" s="182">
        <v>86160</v>
      </c>
      <c r="CQ160" s="197">
        <f>SUM(CR160:CT160)</f>
        <v>303674</v>
      </c>
      <c r="CR160" s="181">
        <v>83383</v>
      </c>
      <c r="CS160" s="133">
        <v>130281</v>
      </c>
      <c r="CT160" s="182">
        <v>90010</v>
      </c>
      <c r="CU160" s="197">
        <f>SUM(CV160:CY160)</f>
        <v>241295</v>
      </c>
      <c r="CV160" s="181">
        <v>45980</v>
      </c>
      <c r="CW160" s="133">
        <v>79183</v>
      </c>
      <c r="CX160" s="133">
        <v>50554</v>
      </c>
      <c r="CY160" s="182">
        <v>65578</v>
      </c>
      <c r="CZ160" s="197">
        <f>SUM(DA160:DF160)</f>
        <v>702420</v>
      </c>
      <c r="DA160" s="181">
        <v>20786</v>
      </c>
      <c r="DB160" s="133">
        <v>18180</v>
      </c>
      <c r="DC160" s="133">
        <v>145620</v>
      </c>
      <c r="DD160" s="133">
        <v>303628</v>
      </c>
      <c r="DE160" s="133">
        <v>133848</v>
      </c>
      <c r="DF160" s="182">
        <v>80358</v>
      </c>
      <c r="DG160" s="197">
        <f>SUM(DH160:DO160)</f>
        <v>964524</v>
      </c>
      <c r="DH160" s="181">
        <v>91302</v>
      </c>
      <c r="DI160" s="133">
        <v>42343</v>
      </c>
      <c r="DJ160" s="133">
        <v>70907</v>
      </c>
      <c r="DK160" s="133">
        <v>191272</v>
      </c>
      <c r="DL160" s="133">
        <v>110606</v>
      </c>
      <c r="DM160" s="133">
        <v>288901</v>
      </c>
      <c r="DN160" s="133">
        <v>60119</v>
      </c>
      <c r="DO160" s="182">
        <v>109074</v>
      </c>
      <c r="DP160" s="575">
        <f>B160+E160+K160+P160+T160+Y160+AD160+AK160+AP160+AS160+AX160+BA160+BJ160+BP160+BT160+BY160+CH160+CK160+CQ160+CU160+CZ160+DG160</f>
        <v>9452947</v>
      </c>
      <c r="DQ160" s="197">
        <f>SUM(DR160:DT160)</f>
        <v>194647</v>
      </c>
      <c r="DR160" s="181">
        <v>69750</v>
      </c>
      <c r="DS160" s="133">
        <v>66963</v>
      </c>
      <c r="DT160" s="182">
        <v>57934</v>
      </c>
      <c r="DU160" s="197">
        <f>SUM(DV160:DV160)</f>
        <v>166584</v>
      </c>
      <c r="DV160" s="190">
        <v>166584</v>
      </c>
      <c r="DW160" s="108"/>
    </row>
    <row r="161" spans="1:126" s="412" customFormat="1" ht="21" customHeight="1">
      <c r="A161" s="218" t="s">
        <v>424</v>
      </c>
      <c r="B161" s="219">
        <f aca="true" t="shared" si="148" ref="B161:AG161">((B156+B160)/B8)*100</f>
        <v>30.859862523790316</v>
      </c>
      <c r="C161" s="417">
        <f t="shared" si="148"/>
        <v>31.283311076573888</v>
      </c>
      <c r="D161" s="418">
        <f t="shared" si="148"/>
        <v>30.24032434450935</v>
      </c>
      <c r="E161" s="219">
        <f t="shared" si="148"/>
        <v>28.326979873651027</v>
      </c>
      <c r="F161" s="417">
        <f t="shared" si="148"/>
        <v>24.708825918018995</v>
      </c>
      <c r="G161" s="419">
        <f t="shared" si="148"/>
        <v>30.589976795296586</v>
      </c>
      <c r="H161" s="419">
        <f t="shared" si="148"/>
        <v>26.668539221635427</v>
      </c>
      <c r="I161" s="419">
        <f t="shared" si="148"/>
        <v>26.87309765304848</v>
      </c>
      <c r="J161" s="418">
        <f t="shared" si="148"/>
        <v>27.32262742359955</v>
      </c>
      <c r="K161" s="219">
        <f t="shared" si="148"/>
        <v>27.33062451628267</v>
      </c>
      <c r="L161" s="417">
        <f t="shared" si="148"/>
        <v>25.538563169002142</v>
      </c>
      <c r="M161" s="419">
        <f t="shared" si="148"/>
        <v>23.810037849398526</v>
      </c>
      <c r="N161" s="419">
        <f t="shared" si="148"/>
        <v>28.141670742048518</v>
      </c>
      <c r="O161" s="418">
        <f t="shared" si="148"/>
        <v>28.84382374584486</v>
      </c>
      <c r="P161" s="219">
        <f t="shared" si="148"/>
        <v>30.15967563061437</v>
      </c>
      <c r="Q161" s="417">
        <f t="shared" si="148"/>
        <v>32.01625373925584</v>
      </c>
      <c r="R161" s="419">
        <f t="shared" si="148"/>
        <v>28.550664118336734</v>
      </c>
      <c r="S161" s="418">
        <f t="shared" si="148"/>
        <v>28.57270227081004</v>
      </c>
      <c r="T161" s="219">
        <f t="shared" si="148"/>
        <v>28.412788674330315</v>
      </c>
      <c r="U161" s="417">
        <f t="shared" si="148"/>
        <v>31.162339785571287</v>
      </c>
      <c r="V161" s="419">
        <f t="shared" si="148"/>
        <v>24.99374473989491</v>
      </c>
      <c r="W161" s="419">
        <f t="shared" si="148"/>
        <v>27.20799081532054</v>
      </c>
      <c r="X161" s="418">
        <f t="shared" si="148"/>
        <v>28.36058406924893</v>
      </c>
      <c r="Y161" s="219">
        <f t="shared" si="148"/>
        <v>30.077490258565593</v>
      </c>
      <c r="Z161" s="417">
        <f t="shared" si="148"/>
        <v>27.87703634834802</v>
      </c>
      <c r="AA161" s="419">
        <f t="shared" si="148"/>
        <v>29.181021990920758</v>
      </c>
      <c r="AB161" s="419">
        <f t="shared" si="148"/>
        <v>33.21109136240824</v>
      </c>
      <c r="AC161" s="418">
        <f t="shared" si="148"/>
        <v>28.71584131189463</v>
      </c>
      <c r="AD161" s="219">
        <f t="shared" si="148"/>
        <v>29.677354559454276</v>
      </c>
      <c r="AE161" s="417">
        <f t="shared" si="148"/>
        <v>26.99576002916179</v>
      </c>
      <c r="AF161" s="419">
        <f t="shared" si="148"/>
        <v>31.04302590683328</v>
      </c>
      <c r="AG161" s="419">
        <f t="shared" si="148"/>
        <v>25.401339524606858</v>
      </c>
      <c r="AH161" s="419">
        <f aca="true" t="shared" si="149" ref="AH161:BM161">((AH156+AH160)/AH8)*100</f>
        <v>31.034822724692074</v>
      </c>
      <c r="AI161" s="419">
        <f t="shared" si="149"/>
        <v>27.8114856467585</v>
      </c>
      <c r="AJ161" s="418">
        <f t="shared" si="149"/>
        <v>31.3010903350547</v>
      </c>
      <c r="AK161" s="219">
        <f t="shared" si="149"/>
        <v>30.92222296228831</v>
      </c>
      <c r="AL161" s="417">
        <f t="shared" si="149"/>
        <v>30.883002129545588</v>
      </c>
      <c r="AM161" s="419">
        <f t="shared" si="149"/>
        <v>30.582233588185282</v>
      </c>
      <c r="AN161" s="419">
        <f t="shared" si="149"/>
        <v>32.01343124444122</v>
      </c>
      <c r="AO161" s="418">
        <f t="shared" si="149"/>
        <v>28.205501932586213</v>
      </c>
      <c r="AP161" s="219">
        <f t="shared" si="149"/>
        <v>26.226271236143965</v>
      </c>
      <c r="AQ161" s="417">
        <f t="shared" si="149"/>
        <v>25.89496053854919</v>
      </c>
      <c r="AR161" s="418">
        <f t="shared" si="149"/>
        <v>26.515516767874036</v>
      </c>
      <c r="AS161" s="219">
        <f t="shared" si="149"/>
        <v>30.89417260585734</v>
      </c>
      <c r="AT161" s="417">
        <f t="shared" si="149"/>
        <v>32.15196668138696</v>
      </c>
      <c r="AU161" s="419">
        <f t="shared" si="149"/>
        <v>29.330807164439083</v>
      </c>
      <c r="AV161" s="419">
        <f t="shared" si="149"/>
        <v>29.322978460304462</v>
      </c>
      <c r="AW161" s="418">
        <f t="shared" si="149"/>
        <v>31.76990715033773</v>
      </c>
      <c r="AX161" s="219">
        <f t="shared" si="149"/>
        <v>32.186387176999496</v>
      </c>
      <c r="AY161" s="417">
        <f t="shared" si="149"/>
        <v>32.052791172330245</v>
      </c>
      <c r="AZ161" s="418">
        <f t="shared" si="149"/>
        <v>32.24856881731885</v>
      </c>
      <c r="BA161" s="219">
        <f t="shared" si="149"/>
        <v>32.99017623173075</v>
      </c>
      <c r="BB161" s="417">
        <f t="shared" si="149"/>
        <v>28.06405436837928</v>
      </c>
      <c r="BC161" s="419">
        <f t="shared" si="149"/>
        <v>35.02989532648674</v>
      </c>
      <c r="BD161" s="419">
        <f t="shared" si="149"/>
        <v>33.5079855890613</v>
      </c>
      <c r="BE161" s="419">
        <f t="shared" si="149"/>
        <v>34.40138634914586</v>
      </c>
      <c r="BF161" s="419">
        <f t="shared" si="149"/>
        <v>31.75004965179675</v>
      </c>
      <c r="BG161" s="419">
        <f t="shared" si="149"/>
        <v>35.998844030331696</v>
      </c>
      <c r="BH161" s="419">
        <f t="shared" si="149"/>
        <v>32.77078167745202</v>
      </c>
      <c r="BI161" s="418">
        <f t="shared" si="149"/>
        <v>35.948313476561665</v>
      </c>
      <c r="BJ161" s="219">
        <f t="shared" si="149"/>
        <v>29.197901150073136</v>
      </c>
      <c r="BK161" s="417">
        <f t="shared" si="149"/>
        <v>27.129600253807105</v>
      </c>
      <c r="BL161" s="419">
        <f t="shared" si="149"/>
        <v>29.640519938538713</v>
      </c>
      <c r="BM161" s="419">
        <f t="shared" si="149"/>
        <v>30.586436154738305</v>
      </c>
      <c r="BN161" s="419">
        <f aca="true" t="shared" si="150" ref="BN161:CS161">((BN156+BN160)/BN8)*100</f>
        <v>25.89483502390113</v>
      </c>
      <c r="BO161" s="418">
        <f t="shared" si="150"/>
        <v>27.499624217868384</v>
      </c>
      <c r="BP161" s="219">
        <f t="shared" si="150"/>
        <v>25.910946970461413</v>
      </c>
      <c r="BQ161" s="417">
        <f t="shared" si="150"/>
        <v>25.185483241840583</v>
      </c>
      <c r="BR161" s="419">
        <f t="shared" si="150"/>
        <v>23.05853083248518</v>
      </c>
      <c r="BS161" s="418">
        <f t="shared" si="150"/>
        <v>27.320344546891047</v>
      </c>
      <c r="BT161" s="219">
        <f t="shared" si="150"/>
        <v>30.549858966846987</v>
      </c>
      <c r="BU161" s="417">
        <f t="shared" si="150"/>
        <v>32.385311938667044</v>
      </c>
      <c r="BV161" s="419">
        <f t="shared" si="150"/>
        <v>29.696195884409253</v>
      </c>
      <c r="BW161" s="419">
        <f t="shared" si="150"/>
        <v>29.91660446098578</v>
      </c>
      <c r="BX161" s="418">
        <f t="shared" si="150"/>
        <v>29.193240341934377</v>
      </c>
      <c r="BY161" s="219">
        <f t="shared" si="150"/>
        <v>28.950357208279904</v>
      </c>
      <c r="BZ161" s="417">
        <f t="shared" si="150"/>
        <v>25.959058193309186</v>
      </c>
      <c r="CA161" s="419">
        <f t="shared" si="150"/>
        <v>25.405106601295618</v>
      </c>
      <c r="CB161" s="419">
        <f t="shared" si="150"/>
        <v>32.58585640891852</v>
      </c>
      <c r="CC161" s="419">
        <f t="shared" si="150"/>
        <v>24.926686217008797</v>
      </c>
      <c r="CD161" s="419">
        <f t="shared" si="150"/>
        <v>24.036354223589978</v>
      </c>
      <c r="CE161" s="419">
        <f t="shared" si="150"/>
        <v>25.779311126909842</v>
      </c>
      <c r="CF161" s="419">
        <f t="shared" si="150"/>
        <v>27.237310447769165</v>
      </c>
      <c r="CG161" s="418">
        <f t="shared" si="150"/>
        <v>28.61997759459595</v>
      </c>
      <c r="CH161" s="219">
        <f t="shared" si="150"/>
        <v>34.12503378593234</v>
      </c>
      <c r="CI161" s="417">
        <f t="shared" si="150"/>
        <v>34.7715250979557</v>
      </c>
      <c r="CJ161" s="418">
        <f t="shared" si="150"/>
        <v>32.99083774111658</v>
      </c>
      <c r="CK161" s="219">
        <f t="shared" si="150"/>
        <v>31.560672271852752</v>
      </c>
      <c r="CL161" s="417">
        <f t="shared" si="150"/>
        <v>32.586664731229284</v>
      </c>
      <c r="CM161" s="419">
        <f t="shared" si="150"/>
        <v>33.07971902993171</v>
      </c>
      <c r="CN161" s="419">
        <f t="shared" si="150"/>
        <v>31.038093862436643</v>
      </c>
      <c r="CO161" s="419">
        <f t="shared" si="150"/>
        <v>30.75825530650622</v>
      </c>
      <c r="CP161" s="418">
        <f t="shared" si="150"/>
        <v>28.56248949773151</v>
      </c>
      <c r="CQ161" s="219">
        <f t="shared" si="150"/>
        <v>32.42560859036118</v>
      </c>
      <c r="CR161" s="417">
        <f t="shared" si="150"/>
        <v>31.70323661190923</v>
      </c>
      <c r="CS161" s="419">
        <f t="shared" si="150"/>
        <v>33.155876387303834</v>
      </c>
      <c r="CT161" s="418">
        <f aca="true" t="shared" si="151" ref="CT161:DV161">((CT156+CT160)/CT8)*100</f>
        <v>32.07923506390576</v>
      </c>
      <c r="CU161" s="219">
        <f t="shared" si="151"/>
        <v>28.036354542985315</v>
      </c>
      <c r="CV161" s="417">
        <f t="shared" si="151"/>
        <v>26.860463468216285</v>
      </c>
      <c r="CW161" s="419">
        <f t="shared" si="151"/>
        <v>26.621226274341907</v>
      </c>
      <c r="CX161" s="419">
        <f t="shared" si="151"/>
        <v>28.35098995070672</v>
      </c>
      <c r="CY161" s="418">
        <f t="shared" si="151"/>
        <v>30.7813568691383</v>
      </c>
      <c r="CZ161" s="219">
        <f t="shared" si="151"/>
        <v>29.279368855542337</v>
      </c>
      <c r="DA161" s="417">
        <f t="shared" si="151"/>
        <v>27.209443668193412</v>
      </c>
      <c r="DB161" s="419">
        <f t="shared" si="151"/>
        <v>27.607769599338503</v>
      </c>
      <c r="DC161" s="419">
        <f t="shared" si="151"/>
        <v>27.453550269826373</v>
      </c>
      <c r="DD161" s="419">
        <f t="shared" si="151"/>
        <v>31.245456019829565</v>
      </c>
      <c r="DE161" s="419">
        <f t="shared" si="151"/>
        <v>27.374489132339097</v>
      </c>
      <c r="DF161" s="418">
        <f t="shared" si="151"/>
        <v>30.352342496819514</v>
      </c>
      <c r="DG161" s="219">
        <f t="shared" si="151"/>
        <v>31.974155921549695</v>
      </c>
      <c r="DH161" s="417">
        <f t="shared" si="151"/>
        <v>31.928832423958525</v>
      </c>
      <c r="DI161" s="419">
        <f t="shared" si="151"/>
        <v>27.718820630361527</v>
      </c>
      <c r="DJ161" s="419">
        <f t="shared" si="151"/>
        <v>30.311075894885096</v>
      </c>
      <c r="DK161" s="419">
        <f t="shared" si="151"/>
        <v>33.00951835790594</v>
      </c>
      <c r="DL161" s="419">
        <f t="shared" si="151"/>
        <v>30.352105093140953</v>
      </c>
      <c r="DM161" s="419">
        <f t="shared" si="151"/>
        <v>33.98842151511805</v>
      </c>
      <c r="DN161" s="419">
        <f t="shared" si="151"/>
        <v>30.170280290383943</v>
      </c>
      <c r="DO161" s="418">
        <f t="shared" si="151"/>
        <v>31.204512924603495</v>
      </c>
      <c r="DP161" s="596">
        <f t="shared" si="151"/>
        <v>30.879865689780477</v>
      </c>
      <c r="DQ161" s="219">
        <f t="shared" si="151"/>
        <v>38.28289423113411</v>
      </c>
      <c r="DR161" s="417">
        <f t="shared" si="151"/>
        <v>35.54185048244668</v>
      </c>
      <c r="DS161" s="419">
        <f t="shared" si="151"/>
        <v>33.57208959378832</v>
      </c>
      <c r="DT161" s="418">
        <f t="shared" si="151"/>
        <v>51.49966113106919</v>
      </c>
      <c r="DU161" s="219">
        <f t="shared" si="151"/>
        <v>41.31140034682306</v>
      </c>
      <c r="DV161" s="490">
        <f t="shared" si="151"/>
        <v>41.31140034682306</v>
      </c>
    </row>
    <row r="162" spans="1:127" s="263" customFormat="1" ht="22.5" customHeight="1">
      <c r="A162" s="257" t="s">
        <v>139</v>
      </c>
      <c r="B162" s="261"/>
      <c r="C162" s="258"/>
      <c r="D162" s="259"/>
      <c r="E162" s="260"/>
      <c r="F162" s="258"/>
      <c r="G162" s="260"/>
      <c r="H162" s="260"/>
      <c r="I162" s="260"/>
      <c r="J162" s="259"/>
      <c r="K162" s="260"/>
      <c r="L162" s="258"/>
      <c r="M162" s="260"/>
      <c r="N162" s="260"/>
      <c r="O162" s="259"/>
      <c r="P162" s="260"/>
      <c r="Q162" s="258"/>
      <c r="R162" s="260"/>
      <c r="S162" s="259"/>
      <c r="T162" s="260"/>
      <c r="U162" s="258"/>
      <c r="V162" s="260"/>
      <c r="W162" s="260"/>
      <c r="X162" s="259"/>
      <c r="Y162" s="260"/>
      <c r="Z162" s="258"/>
      <c r="AA162" s="260"/>
      <c r="AB162" s="260"/>
      <c r="AC162" s="259"/>
      <c r="AD162" s="260"/>
      <c r="AE162" s="258"/>
      <c r="AF162" s="260"/>
      <c r="AG162" s="260"/>
      <c r="AH162" s="260"/>
      <c r="AI162" s="260"/>
      <c r="AJ162" s="259"/>
      <c r="AK162" s="260"/>
      <c r="AL162" s="258"/>
      <c r="AM162" s="260"/>
      <c r="AN162" s="260"/>
      <c r="AO162" s="259"/>
      <c r="AP162" s="260"/>
      <c r="AQ162" s="258"/>
      <c r="AR162" s="259"/>
      <c r="AS162" s="260"/>
      <c r="AT162" s="258"/>
      <c r="AU162" s="260"/>
      <c r="AV162" s="260"/>
      <c r="AW162" s="259"/>
      <c r="AX162" s="260"/>
      <c r="AY162" s="258"/>
      <c r="AZ162" s="259"/>
      <c r="BA162" s="260"/>
      <c r="BB162" s="258"/>
      <c r="BC162" s="260"/>
      <c r="BD162" s="260"/>
      <c r="BE162" s="260"/>
      <c r="BF162" s="260"/>
      <c r="BG162" s="260"/>
      <c r="BH162" s="260"/>
      <c r="BI162" s="259"/>
      <c r="BJ162" s="260"/>
      <c r="BK162" s="258"/>
      <c r="BL162" s="260"/>
      <c r="BM162" s="260"/>
      <c r="BN162" s="260"/>
      <c r="BO162" s="259"/>
      <c r="BP162" s="260"/>
      <c r="BQ162" s="258"/>
      <c r="BR162" s="260"/>
      <c r="BS162" s="259"/>
      <c r="BT162" s="260"/>
      <c r="BU162" s="258"/>
      <c r="BV162" s="260"/>
      <c r="BW162" s="260"/>
      <c r="BX162" s="259"/>
      <c r="BY162" s="260"/>
      <c r="BZ162" s="258"/>
      <c r="CA162" s="260"/>
      <c r="CB162" s="260"/>
      <c r="CC162" s="260"/>
      <c r="CD162" s="260"/>
      <c r="CE162" s="260"/>
      <c r="CF162" s="260"/>
      <c r="CG162" s="259"/>
      <c r="CH162" s="260"/>
      <c r="CI162" s="258"/>
      <c r="CJ162" s="259"/>
      <c r="CK162" s="260"/>
      <c r="CL162" s="258"/>
      <c r="CM162" s="260"/>
      <c r="CN162" s="260"/>
      <c r="CO162" s="260"/>
      <c r="CP162" s="259"/>
      <c r="CQ162" s="260"/>
      <c r="CR162" s="258"/>
      <c r="CS162" s="260"/>
      <c r="CT162" s="260"/>
      <c r="CU162" s="261"/>
      <c r="CV162" s="260"/>
      <c r="CW162" s="260"/>
      <c r="CX162" s="260"/>
      <c r="CY162" s="259"/>
      <c r="CZ162" s="260"/>
      <c r="DA162" s="258"/>
      <c r="DB162" s="260"/>
      <c r="DC162" s="260"/>
      <c r="DD162" s="260"/>
      <c r="DE162" s="260"/>
      <c r="DF162" s="259"/>
      <c r="DG162" s="260"/>
      <c r="DH162" s="258"/>
      <c r="DI162" s="260"/>
      <c r="DJ162" s="260"/>
      <c r="DK162" s="260"/>
      <c r="DL162" s="260"/>
      <c r="DM162" s="260"/>
      <c r="DN162" s="260"/>
      <c r="DO162" s="259"/>
      <c r="DP162" s="597"/>
      <c r="DQ162" s="258"/>
      <c r="DR162" s="258"/>
      <c r="DS162" s="260"/>
      <c r="DT162" s="259"/>
      <c r="DU162" s="259"/>
      <c r="DV162" s="261"/>
      <c r="DW162" s="262"/>
    </row>
    <row r="163" spans="1:126" s="74" customFormat="1" ht="11.25">
      <c r="A163" s="264" t="s">
        <v>307</v>
      </c>
      <c r="B163" s="216">
        <v>56.448754759174555</v>
      </c>
      <c r="C163" s="413">
        <v>53.19849703731454</v>
      </c>
      <c r="D163" s="414">
        <v>61.862197141414235</v>
      </c>
      <c r="E163" s="216">
        <v>48.52911959338315</v>
      </c>
      <c r="F163" s="413">
        <v>54.438433710803224</v>
      </c>
      <c r="G163" s="415">
        <v>44.38774269416945</v>
      </c>
      <c r="H163" s="415">
        <v>54.47903993444567</v>
      </c>
      <c r="I163" s="415">
        <v>52.04633400757085</v>
      </c>
      <c r="J163" s="414">
        <v>52.636620083618</v>
      </c>
      <c r="K163" s="216">
        <v>49.25859899638694</v>
      </c>
      <c r="L163" s="413">
        <v>52.49156728674384</v>
      </c>
      <c r="M163" s="415">
        <v>55.21331405074439</v>
      </c>
      <c r="N163" s="415">
        <v>60.173442929700286</v>
      </c>
      <c r="O163" s="414">
        <v>44.231069938196754</v>
      </c>
      <c r="P163" s="216">
        <v>50.25854119642972</v>
      </c>
      <c r="Q163" s="413">
        <v>49.184401980558825</v>
      </c>
      <c r="R163" s="415">
        <v>51.02536699123007</v>
      </c>
      <c r="S163" s="414">
        <v>52.22550167285988</v>
      </c>
      <c r="T163" s="216">
        <v>49.949821011231464</v>
      </c>
      <c r="U163" s="413">
        <v>43.44205637511065</v>
      </c>
      <c r="V163" s="415">
        <v>50.83166050023918</v>
      </c>
      <c r="W163" s="415">
        <v>54.497386682553575</v>
      </c>
      <c r="X163" s="414">
        <v>55.88585159277821</v>
      </c>
      <c r="Y163" s="216">
        <v>46.163384643398814</v>
      </c>
      <c r="Z163" s="413">
        <v>53.6300880751702</v>
      </c>
      <c r="AA163" s="415">
        <v>47.931944319444305</v>
      </c>
      <c r="AB163" s="415">
        <v>39.35747968746452</v>
      </c>
      <c r="AC163" s="414">
        <v>51.1094503955219</v>
      </c>
      <c r="AD163" s="216">
        <v>50.41456129135252</v>
      </c>
      <c r="AE163" s="413">
        <v>51.94520727180444</v>
      </c>
      <c r="AF163" s="415">
        <v>59.03973660118983</v>
      </c>
      <c r="AG163" s="415">
        <v>53.31402989244698</v>
      </c>
      <c r="AH163" s="415">
        <v>42.61120903973791</v>
      </c>
      <c r="AI163" s="415">
        <v>53.70923477577164</v>
      </c>
      <c r="AJ163" s="414">
        <v>50.21906482634672</v>
      </c>
      <c r="AK163" s="216">
        <v>49.79667478565448</v>
      </c>
      <c r="AL163" s="413">
        <v>58.995029794477446</v>
      </c>
      <c r="AM163" s="415">
        <v>50.290540492093136</v>
      </c>
      <c r="AN163" s="415">
        <v>44.40381278945582</v>
      </c>
      <c r="AO163" s="414">
        <v>56.46718177146486</v>
      </c>
      <c r="AP163" s="216">
        <v>63.67905836450192</v>
      </c>
      <c r="AQ163" s="413">
        <v>68.02018356868818</v>
      </c>
      <c r="AR163" s="414">
        <v>60.29807948553988</v>
      </c>
      <c r="AS163" s="216">
        <v>50.15951653972165</v>
      </c>
      <c r="AT163" s="413">
        <v>46.24156976795993</v>
      </c>
      <c r="AU163" s="415">
        <v>54.757719676375274</v>
      </c>
      <c r="AV163" s="415">
        <v>59.115767171538295</v>
      </c>
      <c r="AW163" s="414">
        <v>47.40879015997294</v>
      </c>
      <c r="AX163" s="216">
        <v>53.84133718339983</v>
      </c>
      <c r="AY163" s="413">
        <v>59.934676013787346</v>
      </c>
      <c r="AZ163" s="414">
        <v>51.676653328711176</v>
      </c>
      <c r="BA163" s="216">
        <v>61.14773997594736</v>
      </c>
      <c r="BB163" s="413">
        <v>39.41323749739658</v>
      </c>
      <c r="BC163" s="415">
        <v>67.35284223941129</v>
      </c>
      <c r="BD163" s="415">
        <v>72.01081187942701</v>
      </c>
      <c r="BE163" s="415">
        <v>68.67701511648393</v>
      </c>
      <c r="BF163" s="415">
        <v>58.39886665398982</v>
      </c>
      <c r="BG163" s="415">
        <v>68.2195917852085</v>
      </c>
      <c r="BH163" s="415">
        <v>61.37612616801755</v>
      </c>
      <c r="BI163" s="414">
        <v>72.45610595315658</v>
      </c>
      <c r="BJ163" s="216">
        <v>50.897704414760256</v>
      </c>
      <c r="BK163" s="413">
        <v>54.331373108573544</v>
      </c>
      <c r="BL163" s="415">
        <v>59.72550072718714</v>
      </c>
      <c r="BM163" s="415">
        <v>44.01484002829793</v>
      </c>
      <c r="BN163" s="415">
        <v>49.266648384633044</v>
      </c>
      <c r="BO163" s="414">
        <v>55.399148385687326</v>
      </c>
      <c r="BP163" s="216">
        <v>43.84370507520569</v>
      </c>
      <c r="BQ163" s="413">
        <v>47.13925476290358</v>
      </c>
      <c r="BR163" s="415">
        <v>48.41583112302764</v>
      </c>
      <c r="BS163" s="414">
        <v>41.25305606740984</v>
      </c>
      <c r="BT163" s="216">
        <v>56.77692363515643</v>
      </c>
      <c r="BU163" s="413">
        <v>48.18369292387114</v>
      </c>
      <c r="BV163" s="415">
        <v>60.04496126108319</v>
      </c>
      <c r="BW163" s="415">
        <v>63.762816877271064</v>
      </c>
      <c r="BX163" s="414">
        <v>55.61779609216912</v>
      </c>
      <c r="BY163" s="216">
        <v>42.12391742629044</v>
      </c>
      <c r="BZ163" s="413">
        <v>53.55836949185719</v>
      </c>
      <c r="CA163" s="415">
        <v>47.63426812795153</v>
      </c>
      <c r="CB163" s="415">
        <v>34.63100290693801</v>
      </c>
      <c r="CC163" s="415">
        <v>54.160016759028075</v>
      </c>
      <c r="CD163" s="415">
        <v>50.52415505400829</v>
      </c>
      <c r="CE163" s="415">
        <v>49.53662591794078</v>
      </c>
      <c r="CF163" s="415">
        <v>53.17956447983212</v>
      </c>
      <c r="CG163" s="414">
        <v>57.11818020962514</v>
      </c>
      <c r="CH163" s="216">
        <v>60.85316097835947</v>
      </c>
      <c r="CI163" s="413">
        <v>58.23903931940784</v>
      </c>
      <c r="CJ163" s="414">
        <v>66.09360378793812</v>
      </c>
      <c r="CK163" s="216">
        <v>45.9977332975163</v>
      </c>
      <c r="CL163" s="413">
        <v>44.66021511243868</v>
      </c>
      <c r="CM163" s="415">
        <v>43.139808213574355</v>
      </c>
      <c r="CN163" s="415">
        <v>44.77312727705714</v>
      </c>
      <c r="CO163" s="415">
        <v>48.50758672300742</v>
      </c>
      <c r="CP163" s="414">
        <v>52.149170494542254</v>
      </c>
      <c r="CQ163" s="216">
        <v>59.62413561507407</v>
      </c>
      <c r="CR163" s="413">
        <v>60.995093244858836</v>
      </c>
      <c r="CS163" s="415">
        <v>64.33584837907762</v>
      </c>
      <c r="CT163" s="414">
        <v>52.68708456665523</v>
      </c>
      <c r="CU163" s="216">
        <v>43.90727283213755</v>
      </c>
      <c r="CV163" s="413">
        <v>51.90299239770639</v>
      </c>
      <c r="CW163" s="415">
        <v>45.78831028057004</v>
      </c>
      <c r="CX163" s="415">
        <v>48.715728590924705</v>
      </c>
      <c r="CY163" s="414">
        <v>34.25933588018275</v>
      </c>
      <c r="CZ163" s="216">
        <v>59.21461143017357</v>
      </c>
      <c r="DA163" s="413">
        <v>53.0570563955202</v>
      </c>
      <c r="DB163" s="415">
        <v>50.51546244165205</v>
      </c>
      <c r="DC163" s="415">
        <v>57.99015420298391</v>
      </c>
      <c r="DD163" s="415">
        <v>60.37836804150888</v>
      </c>
      <c r="DE163" s="415">
        <v>59.85156646011276</v>
      </c>
      <c r="DF163" s="414">
        <v>58.74488256941369</v>
      </c>
      <c r="DG163" s="216">
        <v>51.55646049349796</v>
      </c>
      <c r="DH163" s="413">
        <v>58.77819078702387</v>
      </c>
      <c r="DI163" s="415">
        <v>60.28634696244827</v>
      </c>
      <c r="DJ163" s="415">
        <v>55.92683877253318</v>
      </c>
      <c r="DK163" s="415">
        <v>49.72792535852098</v>
      </c>
      <c r="DL163" s="415">
        <v>56.45138310747456</v>
      </c>
      <c r="DM163" s="415">
        <v>46.455197738204255</v>
      </c>
      <c r="DN163" s="415">
        <v>51.680963285347644</v>
      </c>
      <c r="DO163" s="414">
        <v>54.551595313635474</v>
      </c>
      <c r="DP163" s="598">
        <v>53.93494469530346</v>
      </c>
      <c r="DQ163" s="216">
        <v>72.48447690593581</v>
      </c>
      <c r="DR163" s="413">
        <v>76.75159105853967</v>
      </c>
      <c r="DS163" s="415">
        <v>80.7675374516394</v>
      </c>
      <c r="DT163" s="414">
        <v>52.981094444267896</v>
      </c>
      <c r="DU163" s="216">
        <v>71.79523027603078</v>
      </c>
      <c r="DV163" s="416">
        <v>71.79523027603078</v>
      </c>
    </row>
    <row r="164" spans="1:126" s="74" customFormat="1" ht="11.25">
      <c r="A164" s="264" t="s">
        <v>308</v>
      </c>
      <c r="B164" s="216">
        <v>37.07642124247598</v>
      </c>
      <c r="C164" s="413">
        <v>34.520198973010565</v>
      </c>
      <c r="D164" s="414">
        <v>41.67751371675968</v>
      </c>
      <c r="E164" s="216">
        <v>32.06462670090847</v>
      </c>
      <c r="F164" s="413">
        <v>32.03114311921059</v>
      </c>
      <c r="G164" s="415">
        <v>29.790336728898403</v>
      </c>
      <c r="H164" s="415">
        <v>37.34495582468158</v>
      </c>
      <c r="I164" s="415">
        <v>33.28204879570748</v>
      </c>
      <c r="J164" s="414">
        <v>35.91775364022623</v>
      </c>
      <c r="K164" s="216">
        <v>30.20289902598778</v>
      </c>
      <c r="L164" s="413">
        <v>30.408142089244123</v>
      </c>
      <c r="M164" s="415">
        <v>32.82386327502476</v>
      </c>
      <c r="N164" s="415">
        <v>34.42034119712532</v>
      </c>
      <c r="O164" s="414">
        <v>28.83298590251756</v>
      </c>
      <c r="P164" s="216">
        <v>31.47040687136299</v>
      </c>
      <c r="Q164" s="413">
        <v>31.41936535797295</v>
      </c>
      <c r="R164" s="415">
        <v>32.335610743068116</v>
      </c>
      <c r="S164" s="414">
        <v>30.18158046946795</v>
      </c>
      <c r="T164" s="216">
        <v>30.984787691547222</v>
      </c>
      <c r="U164" s="413">
        <v>27.96263500702449</v>
      </c>
      <c r="V164" s="415">
        <v>33.27877370602036</v>
      </c>
      <c r="W164" s="415">
        <v>34.406223971231654</v>
      </c>
      <c r="X164" s="414">
        <v>31.703878966974468</v>
      </c>
      <c r="Y164" s="216">
        <v>29.805316454799534</v>
      </c>
      <c r="Z164" s="413">
        <v>33.32541151244071</v>
      </c>
      <c r="AA164" s="415">
        <v>32.42029780293759</v>
      </c>
      <c r="AB164" s="415">
        <v>25.177775222855203</v>
      </c>
      <c r="AC164" s="414">
        <v>33.33237415440583</v>
      </c>
      <c r="AD164" s="216">
        <v>31.841270374519446</v>
      </c>
      <c r="AE164" s="413">
        <v>32.702427177991225</v>
      </c>
      <c r="AF164" s="415">
        <v>38.72745538743078</v>
      </c>
      <c r="AG164" s="415">
        <v>29.994380096337885</v>
      </c>
      <c r="AH164" s="415">
        <v>26.634425923399906</v>
      </c>
      <c r="AI164" s="415">
        <v>33.68715346457213</v>
      </c>
      <c r="AJ164" s="414">
        <v>32.91979194227459</v>
      </c>
      <c r="AK164" s="216">
        <v>31.187199971517</v>
      </c>
      <c r="AL164" s="413">
        <v>36.60122370769754</v>
      </c>
      <c r="AM164" s="415">
        <v>31.254700316695157</v>
      </c>
      <c r="AN164" s="415">
        <v>28.94716683034431</v>
      </c>
      <c r="AO164" s="414">
        <v>32.07807181475288</v>
      </c>
      <c r="AP164" s="216">
        <v>48.34387468005162</v>
      </c>
      <c r="AQ164" s="413">
        <v>51.86156924365412</v>
      </c>
      <c r="AR164" s="414">
        <v>45.46287246553834</v>
      </c>
      <c r="AS164" s="216">
        <v>30.982077010780344</v>
      </c>
      <c r="AT164" s="413">
        <v>28.053329025743217</v>
      </c>
      <c r="AU164" s="415">
        <v>33.71870256041046</v>
      </c>
      <c r="AV164" s="415">
        <v>34.88027102879895</v>
      </c>
      <c r="AW164" s="414">
        <v>34.49443641133484</v>
      </c>
      <c r="AX164" s="216">
        <v>35.43699767153952</v>
      </c>
      <c r="AY164" s="413">
        <v>38.393193339026865</v>
      </c>
      <c r="AZ164" s="414">
        <v>34.3799178721037</v>
      </c>
      <c r="BA164" s="216">
        <v>46.67225943353968</v>
      </c>
      <c r="BB164" s="413">
        <v>29.24088015493596</v>
      </c>
      <c r="BC164" s="415">
        <v>50.891814977112034</v>
      </c>
      <c r="BD164" s="415">
        <v>57.42938624208047</v>
      </c>
      <c r="BE164" s="415">
        <v>53.357190908834674</v>
      </c>
      <c r="BF164" s="415">
        <v>46.25086498544127</v>
      </c>
      <c r="BG164" s="415">
        <v>51.8961502686163</v>
      </c>
      <c r="BH164" s="415">
        <v>48.857359454771704</v>
      </c>
      <c r="BI164" s="414">
        <v>56.61652969853067</v>
      </c>
      <c r="BJ164" s="216">
        <v>33.40566550280171</v>
      </c>
      <c r="BK164" s="413">
        <v>33.11095097364</v>
      </c>
      <c r="BL164" s="415">
        <v>40.55195335920318</v>
      </c>
      <c r="BM164" s="415">
        <v>28.90169050600348</v>
      </c>
      <c r="BN164" s="415">
        <v>27.019777550840914</v>
      </c>
      <c r="BO164" s="414">
        <v>38.04778121666442</v>
      </c>
      <c r="BP164" s="216">
        <v>27.131704204733015</v>
      </c>
      <c r="BQ164" s="413">
        <v>29.37700762700471</v>
      </c>
      <c r="BR164" s="415">
        <v>31.810130718386993</v>
      </c>
      <c r="BS164" s="414">
        <v>25.253356716074638</v>
      </c>
      <c r="BT164" s="216">
        <v>37.644860159712614</v>
      </c>
      <c r="BU164" s="413">
        <v>31.058206464844723</v>
      </c>
      <c r="BV164" s="415">
        <v>33.73955649947341</v>
      </c>
      <c r="BW164" s="415">
        <v>44.89141482609045</v>
      </c>
      <c r="BX164" s="414">
        <v>34.23935779173114</v>
      </c>
      <c r="BY164" s="216">
        <v>29.0704070543124</v>
      </c>
      <c r="BZ164" s="413">
        <v>36.671149491554814</v>
      </c>
      <c r="CA164" s="415">
        <v>27.1386007459755</v>
      </c>
      <c r="CB164" s="415">
        <v>25.47505158824357</v>
      </c>
      <c r="CC164" s="415">
        <v>37.70970318725561</v>
      </c>
      <c r="CD164" s="415">
        <v>32.55594670487896</v>
      </c>
      <c r="CE164" s="415">
        <v>37.686060848552025</v>
      </c>
      <c r="CF164" s="415">
        <v>34.004857425619775</v>
      </c>
      <c r="CG164" s="414">
        <v>37.587507869692004</v>
      </c>
      <c r="CH164" s="216">
        <v>41.5970367484514</v>
      </c>
      <c r="CI164" s="413">
        <v>40.22726253502242</v>
      </c>
      <c r="CJ164" s="414">
        <v>44.457671739157526</v>
      </c>
      <c r="CK164" s="216">
        <v>28.818831581314896</v>
      </c>
      <c r="CL164" s="413">
        <v>29.061281202382638</v>
      </c>
      <c r="CM164" s="415">
        <v>25.79336566968881</v>
      </c>
      <c r="CN164" s="415">
        <v>28.453595562570055</v>
      </c>
      <c r="CO164" s="415">
        <v>31.082301099010685</v>
      </c>
      <c r="CP164" s="414">
        <v>31.17481729988043</v>
      </c>
      <c r="CQ164" s="216">
        <v>38.944796044579476</v>
      </c>
      <c r="CR164" s="413">
        <v>38.252982046972534</v>
      </c>
      <c r="CS164" s="415">
        <v>44.06506264817795</v>
      </c>
      <c r="CT164" s="414">
        <v>33.29172934093792</v>
      </c>
      <c r="CU164" s="216">
        <v>25.54295217837641</v>
      </c>
      <c r="CV164" s="413">
        <v>29.93203894353021</v>
      </c>
      <c r="CW164" s="415">
        <v>29.150967628984148</v>
      </c>
      <c r="CX164" s="415">
        <v>26.73807965013167</v>
      </c>
      <c r="CY164" s="414">
        <v>19.374166738938865</v>
      </c>
      <c r="CZ164" s="216">
        <v>43.13180761776509</v>
      </c>
      <c r="DA164" s="413">
        <v>35.31598918736213</v>
      </c>
      <c r="DB164" s="415">
        <v>33.535422826920225</v>
      </c>
      <c r="DC164" s="415">
        <v>43.680357516985296</v>
      </c>
      <c r="DD164" s="415">
        <v>43.9963861024036</v>
      </c>
      <c r="DE164" s="415">
        <v>43.62173462816102</v>
      </c>
      <c r="DF164" s="414">
        <v>41.115886992623025</v>
      </c>
      <c r="DG164" s="216">
        <v>35.45209858172095</v>
      </c>
      <c r="DH164" s="413">
        <v>39.02637005382357</v>
      </c>
      <c r="DI164" s="415">
        <v>38.261803398902074</v>
      </c>
      <c r="DJ164" s="415">
        <v>36.822992150305346</v>
      </c>
      <c r="DK164" s="415">
        <v>35.790897005692266</v>
      </c>
      <c r="DL164" s="415">
        <v>38.634054109183715</v>
      </c>
      <c r="DM164" s="415">
        <v>33.268458980142995</v>
      </c>
      <c r="DN164" s="415">
        <v>32.45682124221785</v>
      </c>
      <c r="DO164" s="414">
        <v>36.40381187615317</v>
      </c>
      <c r="DP164" s="598">
        <v>37.26286569282183</v>
      </c>
      <c r="DQ164" s="216">
        <v>51.40098061778392</v>
      </c>
      <c r="DR164" s="413">
        <v>56.67732587597971</v>
      </c>
      <c r="DS164" s="415">
        <v>60.462930607272604</v>
      </c>
      <c r="DT164" s="414">
        <v>32.11215138009814</v>
      </c>
      <c r="DU164" s="216">
        <v>43.16935885338525</v>
      </c>
      <c r="DV164" s="416">
        <v>43.16935885338525</v>
      </c>
    </row>
    <row r="165" spans="1:126" s="74" customFormat="1" ht="11.25">
      <c r="A165" s="264" t="s">
        <v>309</v>
      </c>
      <c r="B165" s="216">
        <v>46.506231156935826</v>
      </c>
      <c r="C165" s="413">
        <v>43.47963837070103</v>
      </c>
      <c r="D165" s="414">
        <v>51.75094162733645</v>
      </c>
      <c r="E165" s="216">
        <v>40.215103973500796</v>
      </c>
      <c r="F165" s="413">
        <v>43.1540450062426</v>
      </c>
      <c r="G165" s="415">
        <v>36.888359152877484</v>
      </c>
      <c r="H165" s="415">
        <v>46.31542244586717</v>
      </c>
      <c r="I165" s="415">
        <v>42.57539424514118</v>
      </c>
      <c r="J165" s="414">
        <v>44.381434313128786</v>
      </c>
      <c r="K165" s="216">
        <v>39.78731478793537</v>
      </c>
      <c r="L165" s="413">
        <v>41.50001583345983</v>
      </c>
      <c r="M165" s="415">
        <v>44.90094317836003</v>
      </c>
      <c r="N165" s="415">
        <v>48.03195671471027</v>
      </c>
      <c r="O165" s="414">
        <v>36.40076727038462</v>
      </c>
      <c r="P165" s="216">
        <v>40.89067153254537</v>
      </c>
      <c r="Q165" s="413">
        <v>40.18188764590679</v>
      </c>
      <c r="R165" s="415">
        <v>42.02178856249808</v>
      </c>
      <c r="S165" s="414">
        <v>41.15140478324823</v>
      </c>
      <c r="T165" s="216">
        <v>40.50701792977625</v>
      </c>
      <c r="U165" s="413">
        <v>35.359096903482936</v>
      </c>
      <c r="V165" s="415">
        <v>42.768838014397744</v>
      </c>
      <c r="W165" s="415">
        <v>44.80237959792355</v>
      </c>
      <c r="X165" s="414">
        <v>44.029972214453714</v>
      </c>
      <c r="Y165" s="216">
        <v>38.08073248514357</v>
      </c>
      <c r="Z165" s="413">
        <v>43.93979047007998</v>
      </c>
      <c r="AA165" s="415">
        <v>40.33964218561602</v>
      </c>
      <c r="AB165" s="415">
        <v>32.15156125323506</v>
      </c>
      <c r="AC165" s="414">
        <v>42.49001303870863</v>
      </c>
      <c r="AD165" s="216">
        <v>40.99806882261235</v>
      </c>
      <c r="AE165" s="413">
        <v>42.67470339159701</v>
      </c>
      <c r="AF165" s="415">
        <v>48.92643793519823</v>
      </c>
      <c r="AG165" s="415">
        <v>41.415728312174124</v>
      </c>
      <c r="AH165" s="415">
        <v>34.15071203690966</v>
      </c>
      <c r="AI165" s="415">
        <v>43.844248644152756</v>
      </c>
      <c r="AJ165" s="414">
        <v>41.50566459826344</v>
      </c>
      <c r="AK165" s="216">
        <v>40.54753757414485</v>
      </c>
      <c r="AL165" s="413">
        <v>47.94313995486149</v>
      </c>
      <c r="AM165" s="415">
        <v>41.112718048211526</v>
      </c>
      <c r="AN165" s="415">
        <v>36.5777756518612</v>
      </c>
      <c r="AO165" s="414">
        <v>44.52450904712951</v>
      </c>
      <c r="AP165" s="216">
        <v>56.19625317025295</v>
      </c>
      <c r="AQ165" s="413">
        <v>60.02264932006999</v>
      </c>
      <c r="AR165" s="414">
        <v>53.14200106179121</v>
      </c>
      <c r="AS165" s="216">
        <v>40.82150136681768</v>
      </c>
      <c r="AT165" s="413">
        <v>37.086044046965796</v>
      </c>
      <c r="AU165" s="415">
        <v>44.32107456278659</v>
      </c>
      <c r="AV165" s="415">
        <v>47.80310997995977</v>
      </c>
      <c r="AW165" s="414">
        <v>41.75475002953879</v>
      </c>
      <c r="AX165" s="216">
        <v>44.57950600571678</v>
      </c>
      <c r="AY165" s="413">
        <v>49.068183613500466</v>
      </c>
      <c r="AZ165" s="414">
        <v>42.979632755626916</v>
      </c>
      <c r="BA165" s="216">
        <v>53.60012940822026</v>
      </c>
      <c r="BB165" s="413">
        <v>33.80520188787285</v>
      </c>
      <c r="BC165" s="415">
        <v>59.09882253822085</v>
      </c>
      <c r="BD165" s="415">
        <v>64.59701097471128</v>
      </c>
      <c r="BE165" s="415">
        <v>60.98358359131624</v>
      </c>
      <c r="BF165" s="415">
        <v>51.99763143446571</v>
      </c>
      <c r="BG165" s="415">
        <v>59.721311528866714</v>
      </c>
      <c r="BH165" s="415">
        <v>54.879817777855045</v>
      </c>
      <c r="BI165" s="414">
        <v>64.42967019772766</v>
      </c>
      <c r="BJ165" s="216">
        <v>41.9767766523436</v>
      </c>
      <c r="BK165" s="413">
        <v>43.8599251401751</v>
      </c>
      <c r="BL165" s="415">
        <v>50.26830410046511</v>
      </c>
      <c r="BM165" s="415">
        <v>36.1067178033738</v>
      </c>
      <c r="BN165" s="415">
        <v>39.28057434325285</v>
      </c>
      <c r="BO165" s="414">
        <v>46.45386752277401</v>
      </c>
      <c r="BP165" s="216">
        <v>35.39257904290244</v>
      </c>
      <c r="BQ165" s="413">
        <v>38.4518045276932</v>
      </c>
      <c r="BR165" s="415">
        <v>40.306620265703074</v>
      </c>
      <c r="BS165" s="414">
        <v>32.98333544894591</v>
      </c>
      <c r="BT165" s="216">
        <v>47.26631877426369</v>
      </c>
      <c r="BU165" s="413">
        <v>39.54147443982379</v>
      </c>
      <c r="BV165" s="415">
        <v>47.37171184876544</v>
      </c>
      <c r="BW165" s="415">
        <v>54.403386981914494</v>
      </c>
      <c r="BX165" s="414">
        <v>45.197152418050834</v>
      </c>
      <c r="BY165" s="216">
        <v>35.64072406534224</v>
      </c>
      <c r="BZ165" s="413">
        <v>45.25381512565909</v>
      </c>
      <c r="CA165" s="415">
        <v>37.722352476074015</v>
      </c>
      <c r="CB165" s="415">
        <v>29.979963572703376</v>
      </c>
      <c r="CC165" s="415">
        <v>46.456716354508515</v>
      </c>
      <c r="CD165" s="415">
        <v>41.992786317084125</v>
      </c>
      <c r="CE165" s="415">
        <v>43.95275310435026</v>
      </c>
      <c r="CF165" s="415">
        <v>44.05886467683563</v>
      </c>
      <c r="CG165" s="414">
        <v>47.345607468976375</v>
      </c>
      <c r="CH165" s="216">
        <v>51.12716743722311</v>
      </c>
      <c r="CI165" s="413">
        <v>49.08106791711811</v>
      </c>
      <c r="CJ165" s="414">
        <v>55.31427138557873</v>
      </c>
      <c r="CK165" s="216">
        <v>37.51797774379661</v>
      </c>
      <c r="CL165" s="413">
        <v>36.88335187792533</v>
      </c>
      <c r="CM165" s="415">
        <v>34.444894548339725</v>
      </c>
      <c r="CN165" s="415">
        <v>36.908470931420965</v>
      </c>
      <c r="CO165" s="415">
        <v>39.97404869162142</v>
      </c>
      <c r="CP165" s="414">
        <v>42.13915921484197</v>
      </c>
      <c r="CQ165" s="216">
        <v>49.351306997053086</v>
      </c>
      <c r="CR165" s="413">
        <v>49.80379335013541</v>
      </c>
      <c r="CS165" s="415">
        <v>54.30744054012424</v>
      </c>
      <c r="CT165" s="414">
        <v>42.93420659615423</v>
      </c>
      <c r="CU165" s="216">
        <v>34.781251967736</v>
      </c>
      <c r="CV165" s="413">
        <v>41.331179027315535</v>
      </c>
      <c r="CW165" s="415">
        <v>37.63156687129934</v>
      </c>
      <c r="CX165" s="415">
        <v>38.04119254522554</v>
      </c>
      <c r="CY165" s="414">
        <v>26.5394102183489</v>
      </c>
      <c r="CZ165" s="216">
        <v>51.03761023165955</v>
      </c>
      <c r="DA165" s="413">
        <v>44.11370269399265</v>
      </c>
      <c r="DB165" s="415">
        <v>41.96437109197928</v>
      </c>
      <c r="DC165" s="415">
        <v>50.77025980482034</v>
      </c>
      <c r="DD165" s="415">
        <v>51.90101895927805</v>
      </c>
      <c r="DE165" s="415">
        <v>51.874913989696935</v>
      </c>
      <c r="DF165" s="414">
        <v>49.80388940935689</v>
      </c>
      <c r="DG165" s="216">
        <v>43.473286035975974</v>
      </c>
      <c r="DH165" s="413">
        <v>49.19104426831107</v>
      </c>
      <c r="DI165" s="415">
        <v>49.80484962732956</v>
      </c>
      <c r="DJ165" s="415">
        <v>46.545689595709575</v>
      </c>
      <c r="DK165" s="415">
        <v>42.94959212173891</v>
      </c>
      <c r="DL165" s="415">
        <v>47.496801781275025</v>
      </c>
      <c r="DM165" s="415">
        <v>39.50689741037391</v>
      </c>
      <c r="DN165" s="415">
        <v>42.238820646147744</v>
      </c>
      <c r="DO165" s="414">
        <v>45.82418961975426</v>
      </c>
      <c r="DP165" s="598">
        <v>45.50623626927179</v>
      </c>
      <c r="DQ165" s="216">
        <v>61.657704411614326</v>
      </c>
      <c r="DR165" s="413">
        <v>66.69185876701803</v>
      </c>
      <c r="DS165" s="415">
        <v>70.47613500634951</v>
      </c>
      <c r="DT165" s="414">
        <v>41.70446084014321</v>
      </c>
      <c r="DU165" s="216">
        <v>57.06700575124143</v>
      </c>
      <c r="DV165" s="416">
        <v>57.06700575124143</v>
      </c>
    </row>
    <row r="166" spans="1:127" s="263" customFormat="1" ht="22.5" customHeight="1">
      <c r="A166" s="257" t="s">
        <v>140</v>
      </c>
      <c r="B166" s="216"/>
      <c r="C166" s="258"/>
      <c r="D166" s="259"/>
      <c r="E166" s="260"/>
      <c r="F166" s="258"/>
      <c r="G166" s="260"/>
      <c r="H166" s="260"/>
      <c r="I166" s="260"/>
      <c r="J166" s="259"/>
      <c r="K166" s="260"/>
      <c r="L166" s="258"/>
      <c r="M166" s="260"/>
      <c r="N166" s="260"/>
      <c r="O166" s="259"/>
      <c r="P166" s="260"/>
      <c r="Q166" s="258"/>
      <c r="R166" s="260"/>
      <c r="S166" s="259"/>
      <c r="T166" s="260"/>
      <c r="U166" s="258"/>
      <c r="V166" s="260"/>
      <c r="W166" s="260"/>
      <c r="X166" s="259"/>
      <c r="Y166" s="260"/>
      <c r="Z166" s="258"/>
      <c r="AA166" s="260"/>
      <c r="AB166" s="260"/>
      <c r="AC166" s="259"/>
      <c r="AD166" s="260"/>
      <c r="AE166" s="258"/>
      <c r="AF166" s="260"/>
      <c r="AG166" s="260"/>
      <c r="AH166" s="260"/>
      <c r="AI166" s="260"/>
      <c r="AJ166" s="259"/>
      <c r="AK166" s="260"/>
      <c r="AL166" s="258"/>
      <c r="AM166" s="260"/>
      <c r="AN166" s="260"/>
      <c r="AO166" s="259"/>
      <c r="AP166" s="260"/>
      <c r="AQ166" s="258"/>
      <c r="AR166" s="259"/>
      <c r="AS166" s="260"/>
      <c r="AT166" s="258"/>
      <c r="AU166" s="260"/>
      <c r="AV166" s="260"/>
      <c r="AW166" s="259"/>
      <c r="AX166" s="260"/>
      <c r="AY166" s="258"/>
      <c r="AZ166" s="259"/>
      <c r="BA166" s="260"/>
      <c r="BB166" s="258"/>
      <c r="BC166" s="260"/>
      <c r="BD166" s="260"/>
      <c r="BE166" s="260"/>
      <c r="BF166" s="260"/>
      <c r="BG166" s="260"/>
      <c r="BH166" s="260"/>
      <c r="BI166" s="259"/>
      <c r="BJ166" s="260"/>
      <c r="BK166" s="258"/>
      <c r="BL166" s="260"/>
      <c r="BM166" s="260"/>
      <c r="BN166" s="260"/>
      <c r="BO166" s="259"/>
      <c r="BP166" s="260"/>
      <c r="BQ166" s="258"/>
      <c r="BR166" s="260"/>
      <c r="BS166" s="259"/>
      <c r="BT166" s="260"/>
      <c r="BU166" s="258"/>
      <c r="BV166" s="260"/>
      <c r="BW166" s="260"/>
      <c r="BX166" s="259"/>
      <c r="BY166" s="260"/>
      <c r="BZ166" s="258"/>
      <c r="CA166" s="260"/>
      <c r="CB166" s="260"/>
      <c r="CC166" s="260"/>
      <c r="CD166" s="260"/>
      <c r="CE166" s="260"/>
      <c r="CF166" s="260"/>
      <c r="CG166" s="259"/>
      <c r="CH166" s="260"/>
      <c r="CI166" s="258"/>
      <c r="CJ166" s="259"/>
      <c r="CK166" s="260"/>
      <c r="CL166" s="258"/>
      <c r="CM166" s="260"/>
      <c r="CN166" s="260"/>
      <c r="CO166" s="260"/>
      <c r="CP166" s="259"/>
      <c r="CQ166" s="260"/>
      <c r="CR166" s="258"/>
      <c r="CS166" s="260"/>
      <c r="CT166" s="260"/>
      <c r="CU166" s="261"/>
      <c r="CV166" s="260"/>
      <c r="CW166" s="260"/>
      <c r="CX166" s="260"/>
      <c r="CY166" s="259"/>
      <c r="CZ166" s="260"/>
      <c r="DA166" s="258"/>
      <c r="DB166" s="260"/>
      <c r="DC166" s="260"/>
      <c r="DD166" s="260"/>
      <c r="DE166" s="260"/>
      <c r="DF166" s="259"/>
      <c r="DG166" s="260"/>
      <c r="DH166" s="258"/>
      <c r="DI166" s="260"/>
      <c r="DJ166" s="260"/>
      <c r="DK166" s="260"/>
      <c r="DL166" s="260"/>
      <c r="DM166" s="260"/>
      <c r="DN166" s="260"/>
      <c r="DO166" s="259"/>
      <c r="DP166" s="597"/>
      <c r="DQ166" s="258"/>
      <c r="DR166" s="258"/>
      <c r="DS166" s="260"/>
      <c r="DT166" s="259"/>
      <c r="DU166" s="259"/>
      <c r="DV166" s="261"/>
      <c r="DW166" s="262"/>
    </row>
    <row r="167" spans="1:126" ht="11.25">
      <c r="A167" s="253" t="s">
        <v>346</v>
      </c>
      <c r="B167" s="197"/>
      <c r="C167" s="181"/>
      <c r="D167" s="182"/>
      <c r="E167" s="197"/>
      <c r="F167" s="181"/>
      <c r="G167" s="133"/>
      <c r="H167" s="133"/>
      <c r="I167" s="133"/>
      <c r="J167" s="182"/>
      <c r="K167" s="197"/>
      <c r="L167" s="181"/>
      <c r="M167" s="133"/>
      <c r="N167" s="133"/>
      <c r="O167" s="182"/>
      <c r="P167" s="197"/>
      <c r="Q167" s="181"/>
      <c r="R167" s="133"/>
      <c r="S167" s="182"/>
      <c r="T167" s="197"/>
      <c r="U167" s="181"/>
      <c r="V167" s="133"/>
      <c r="W167" s="133"/>
      <c r="X167" s="182"/>
      <c r="Y167" s="197"/>
      <c r="Z167" s="181"/>
      <c r="AA167" s="133"/>
      <c r="AB167" s="133"/>
      <c r="AC167" s="182"/>
      <c r="AD167" s="197"/>
      <c r="AE167" s="181"/>
      <c r="AF167" s="133"/>
      <c r="AG167" s="133"/>
      <c r="AH167" s="133"/>
      <c r="AI167" s="133"/>
      <c r="AJ167" s="182"/>
      <c r="AK167" s="197"/>
      <c r="AL167" s="181"/>
      <c r="AM167" s="133"/>
      <c r="AN167" s="133"/>
      <c r="AO167" s="182"/>
      <c r="AP167" s="197"/>
      <c r="AQ167" s="181"/>
      <c r="AR167" s="182"/>
      <c r="AS167" s="197"/>
      <c r="AT167" s="181"/>
      <c r="AU167" s="133"/>
      <c r="AV167" s="133"/>
      <c r="AW167" s="182"/>
      <c r="AX167" s="197"/>
      <c r="AY167" s="181"/>
      <c r="AZ167" s="182"/>
      <c r="BA167" s="197"/>
      <c r="BB167" s="181"/>
      <c r="BC167" s="133"/>
      <c r="BD167" s="133"/>
      <c r="BE167" s="133"/>
      <c r="BF167" s="133"/>
      <c r="BG167" s="133"/>
      <c r="BH167" s="133"/>
      <c r="BI167" s="182"/>
      <c r="BJ167" s="197"/>
      <c r="BK167" s="181"/>
      <c r="BL167" s="133"/>
      <c r="BM167" s="133"/>
      <c r="BN167" s="133"/>
      <c r="BO167" s="182"/>
      <c r="BP167" s="197"/>
      <c r="BQ167" s="181"/>
      <c r="BR167" s="133"/>
      <c r="BS167" s="182"/>
      <c r="BT167" s="197"/>
      <c r="BU167" s="181"/>
      <c r="BV167" s="133"/>
      <c r="BW167" s="133"/>
      <c r="BX167" s="182"/>
      <c r="BY167" s="197"/>
      <c r="BZ167" s="181"/>
      <c r="CA167" s="133"/>
      <c r="CB167" s="133"/>
      <c r="CC167" s="133"/>
      <c r="CD167" s="133"/>
      <c r="CE167" s="133"/>
      <c r="CF167" s="133"/>
      <c r="CG167" s="182"/>
      <c r="CH167" s="197"/>
      <c r="CI167" s="181"/>
      <c r="CJ167" s="182"/>
      <c r="CK167" s="197"/>
      <c r="CL167" s="181"/>
      <c r="CM167" s="133"/>
      <c r="CN167" s="133"/>
      <c r="CO167" s="133"/>
      <c r="CP167" s="182"/>
      <c r="CQ167" s="197"/>
      <c r="CR167" s="181"/>
      <c r="CS167" s="133"/>
      <c r="CT167" s="182"/>
      <c r="CU167" s="197"/>
      <c r="CV167" s="181"/>
      <c r="CW167" s="133"/>
      <c r="CX167" s="133"/>
      <c r="CY167" s="182"/>
      <c r="CZ167" s="197"/>
      <c r="DA167" s="181"/>
      <c r="DB167" s="133"/>
      <c r="DC167" s="133"/>
      <c r="DD167" s="133"/>
      <c r="DE167" s="133"/>
      <c r="DF167" s="182"/>
      <c r="DG167" s="197"/>
      <c r="DH167" s="181"/>
      <c r="DI167" s="133"/>
      <c r="DJ167" s="133"/>
      <c r="DK167" s="133"/>
      <c r="DL167" s="133"/>
      <c r="DM167" s="133"/>
      <c r="DN167" s="133"/>
      <c r="DO167" s="182"/>
      <c r="DP167" s="575"/>
      <c r="DQ167" s="197"/>
      <c r="DR167" s="181"/>
      <c r="DS167" s="133"/>
      <c r="DT167" s="182"/>
      <c r="DU167" s="197"/>
      <c r="DV167" s="190"/>
    </row>
    <row r="168" spans="1:126" ht="11.25">
      <c r="A168" s="253" t="s">
        <v>93</v>
      </c>
      <c r="B168" s="216"/>
      <c r="C168" s="181"/>
      <c r="D168" s="182"/>
      <c r="E168" s="197"/>
      <c r="F168" s="181"/>
      <c r="G168" s="133"/>
      <c r="H168" s="133"/>
      <c r="I168" s="133"/>
      <c r="J168" s="182"/>
      <c r="K168" s="197"/>
      <c r="L168" s="181"/>
      <c r="M168" s="133"/>
      <c r="N168" s="133"/>
      <c r="O168" s="182"/>
      <c r="P168" s="197"/>
      <c r="Q168" s="181"/>
      <c r="R168" s="133"/>
      <c r="S168" s="182"/>
      <c r="T168" s="197"/>
      <c r="U168" s="181"/>
      <c r="V168" s="133"/>
      <c r="W168" s="133"/>
      <c r="X168" s="182"/>
      <c r="Y168" s="197"/>
      <c r="Z168" s="181"/>
      <c r="AA168" s="133"/>
      <c r="AB168" s="133"/>
      <c r="AC168" s="182"/>
      <c r="AD168" s="197"/>
      <c r="AE168" s="181"/>
      <c r="AF168" s="133"/>
      <c r="AG168" s="133"/>
      <c r="AH168" s="133"/>
      <c r="AI168" s="133"/>
      <c r="AJ168" s="182"/>
      <c r="AK168" s="197"/>
      <c r="AL168" s="181"/>
      <c r="AM168" s="133"/>
      <c r="AN168" s="133"/>
      <c r="AO168" s="182"/>
      <c r="AP168" s="197"/>
      <c r="AQ168" s="181"/>
      <c r="AR168" s="182"/>
      <c r="AS168" s="197"/>
      <c r="AT168" s="181"/>
      <c r="AU168" s="133"/>
      <c r="AV168" s="133"/>
      <c r="AW168" s="182"/>
      <c r="AX168" s="197"/>
      <c r="AY168" s="181"/>
      <c r="AZ168" s="182"/>
      <c r="BA168" s="197"/>
      <c r="BB168" s="181"/>
      <c r="BC168" s="133"/>
      <c r="BD168" s="133"/>
      <c r="BE168" s="133"/>
      <c r="BF168" s="133"/>
      <c r="BG168" s="133"/>
      <c r="BH168" s="133"/>
      <c r="BI168" s="182"/>
      <c r="BJ168" s="197"/>
      <c r="BK168" s="181"/>
      <c r="BL168" s="133"/>
      <c r="BM168" s="133"/>
      <c r="BN168" s="133"/>
      <c r="BO168" s="182"/>
      <c r="BP168" s="197"/>
      <c r="BQ168" s="181"/>
      <c r="BR168" s="133"/>
      <c r="BS168" s="182"/>
      <c r="BT168" s="197"/>
      <c r="BU168" s="181"/>
      <c r="BV168" s="133"/>
      <c r="BW168" s="133"/>
      <c r="BX168" s="182"/>
      <c r="BY168" s="197"/>
      <c r="BZ168" s="181"/>
      <c r="CA168" s="133"/>
      <c r="CB168" s="133"/>
      <c r="CC168" s="133"/>
      <c r="CD168" s="133"/>
      <c r="CE168" s="133"/>
      <c r="CF168" s="133"/>
      <c r="CG168" s="182"/>
      <c r="CH168" s="197"/>
      <c r="CI168" s="181"/>
      <c r="CJ168" s="182"/>
      <c r="CK168" s="197"/>
      <c r="CL168" s="181"/>
      <c r="CM168" s="133"/>
      <c r="CN168" s="133"/>
      <c r="CO168" s="133"/>
      <c r="CP168" s="182"/>
      <c r="CQ168" s="197"/>
      <c r="CR168" s="181"/>
      <c r="CS168" s="133"/>
      <c r="CT168" s="182"/>
      <c r="CU168" s="197"/>
      <c r="CV168" s="181"/>
      <c r="CW168" s="133"/>
      <c r="CX168" s="133"/>
      <c r="CY168" s="182"/>
      <c r="CZ168" s="197"/>
      <c r="DA168" s="181"/>
      <c r="DB168" s="133"/>
      <c r="DC168" s="133"/>
      <c r="DD168" s="133"/>
      <c r="DE168" s="133"/>
      <c r="DF168" s="182"/>
      <c r="DG168" s="197"/>
      <c r="DH168" s="181"/>
      <c r="DI168" s="133"/>
      <c r="DJ168" s="133"/>
      <c r="DK168" s="133"/>
      <c r="DL168" s="133"/>
      <c r="DM168" s="133"/>
      <c r="DN168" s="133"/>
      <c r="DO168" s="182"/>
      <c r="DP168" s="575"/>
      <c r="DQ168" s="197"/>
      <c r="DR168" s="181"/>
      <c r="DS168" s="133"/>
      <c r="DT168" s="182"/>
      <c r="DU168" s="197"/>
      <c r="DV168" s="190"/>
    </row>
    <row r="169" spans="1:126" s="59" customFormat="1" ht="11.25">
      <c r="A169" s="266" t="s">
        <v>347</v>
      </c>
      <c r="B169" s="111">
        <v>28</v>
      </c>
      <c r="C169" s="178" t="s">
        <v>298</v>
      </c>
      <c r="D169" s="85" t="s">
        <v>298</v>
      </c>
      <c r="E169" s="111">
        <v>32</v>
      </c>
      <c r="F169" s="178" t="s">
        <v>298</v>
      </c>
      <c r="G169" s="17" t="s">
        <v>298</v>
      </c>
      <c r="H169" s="17" t="s">
        <v>298</v>
      </c>
      <c r="I169" s="167" t="s">
        <v>298</v>
      </c>
      <c r="J169" s="18" t="s">
        <v>298</v>
      </c>
      <c r="K169" s="111">
        <v>31</v>
      </c>
      <c r="L169" s="178" t="s">
        <v>298</v>
      </c>
      <c r="M169" s="17" t="s">
        <v>298</v>
      </c>
      <c r="N169" s="17" t="s">
        <v>298</v>
      </c>
      <c r="O169" s="18" t="s">
        <v>298</v>
      </c>
      <c r="P169" s="111">
        <v>39</v>
      </c>
      <c r="Q169" s="178" t="s">
        <v>298</v>
      </c>
      <c r="R169" s="17" t="s">
        <v>298</v>
      </c>
      <c r="S169" s="18" t="s">
        <v>298</v>
      </c>
      <c r="T169" s="111">
        <v>32</v>
      </c>
      <c r="U169" s="178" t="s">
        <v>298</v>
      </c>
      <c r="V169" s="17" t="s">
        <v>298</v>
      </c>
      <c r="W169" s="17" t="s">
        <v>298</v>
      </c>
      <c r="X169" s="18" t="s">
        <v>298</v>
      </c>
      <c r="Y169" s="111">
        <v>31</v>
      </c>
      <c r="Z169" s="178" t="s">
        <v>298</v>
      </c>
      <c r="AA169" s="17" t="s">
        <v>298</v>
      </c>
      <c r="AB169" s="17" t="s">
        <v>298</v>
      </c>
      <c r="AC169" s="18" t="s">
        <v>298</v>
      </c>
      <c r="AD169" s="111">
        <v>29</v>
      </c>
      <c r="AE169" s="178" t="s">
        <v>298</v>
      </c>
      <c r="AF169" s="17" t="s">
        <v>298</v>
      </c>
      <c r="AG169" s="17" t="s">
        <v>298</v>
      </c>
      <c r="AH169" s="17" t="s">
        <v>298</v>
      </c>
      <c r="AI169" s="17" t="s">
        <v>298</v>
      </c>
      <c r="AJ169" s="18" t="s">
        <v>298</v>
      </c>
      <c r="AK169" s="111">
        <v>31</v>
      </c>
      <c r="AL169" s="178" t="s">
        <v>298</v>
      </c>
      <c r="AM169" s="17" t="s">
        <v>298</v>
      </c>
      <c r="AN169" s="17" t="s">
        <v>298</v>
      </c>
      <c r="AO169" s="86" t="s">
        <v>298</v>
      </c>
      <c r="AP169" s="111">
        <v>28</v>
      </c>
      <c r="AQ169" s="178" t="s">
        <v>298</v>
      </c>
      <c r="AR169" s="18" t="s">
        <v>298</v>
      </c>
      <c r="AS169" s="111">
        <v>31</v>
      </c>
      <c r="AT169" s="178" t="s">
        <v>298</v>
      </c>
      <c r="AU169" s="17" t="s">
        <v>298</v>
      </c>
      <c r="AV169" s="17" t="s">
        <v>298</v>
      </c>
      <c r="AW169" s="18" t="s">
        <v>298</v>
      </c>
      <c r="AX169" s="111">
        <v>34</v>
      </c>
      <c r="AY169" s="178" t="s">
        <v>298</v>
      </c>
      <c r="AZ169" s="18" t="s">
        <v>298</v>
      </c>
      <c r="BA169" s="111">
        <v>25</v>
      </c>
      <c r="BB169" s="178" t="s">
        <v>298</v>
      </c>
      <c r="BC169" s="17" t="s">
        <v>298</v>
      </c>
      <c r="BD169" s="17" t="s">
        <v>298</v>
      </c>
      <c r="BE169" s="17" t="s">
        <v>298</v>
      </c>
      <c r="BF169" s="17" t="s">
        <v>298</v>
      </c>
      <c r="BG169" s="17" t="s">
        <v>298</v>
      </c>
      <c r="BH169" s="17" t="s">
        <v>298</v>
      </c>
      <c r="BI169" s="18" t="s">
        <v>298</v>
      </c>
      <c r="BJ169" s="111">
        <v>36</v>
      </c>
      <c r="BK169" s="178" t="s">
        <v>298</v>
      </c>
      <c r="BL169" s="17" t="s">
        <v>298</v>
      </c>
      <c r="BM169" s="17" t="s">
        <v>298</v>
      </c>
      <c r="BN169" s="17" t="s">
        <v>298</v>
      </c>
      <c r="BO169" s="18" t="s">
        <v>298</v>
      </c>
      <c r="BP169" s="111">
        <v>31</v>
      </c>
      <c r="BQ169" s="178" t="s">
        <v>298</v>
      </c>
      <c r="BR169" s="17" t="s">
        <v>298</v>
      </c>
      <c r="BS169" s="18" t="s">
        <v>298</v>
      </c>
      <c r="BT169" s="111">
        <v>29</v>
      </c>
      <c r="BU169" s="178" t="s">
        <v>298</v>
      </c>
      <c r="BV169" s="17" t="s">
        <v>298</v>
      </c>
      <c r="BW169" s="17" t="s">
        <v>298</v>
      </c>
      <c r="BX169" s="18" t="s">
        <v>298</v>
      </c>
      <c r="BY169" s="111">
        <v>31</v>
      </c>
      <c r="BZ169" s="196" t="s">
        <v>298</v>
      </c>
      <c r="CA169" s="87" t="s">
        <v>298</v>
      </c>
      <c r="CB169" s="87" t="s">
        <v>298</v>
      </c>
      <c r="CC169" s="87" t="s">
        <v>298</v>
      </c>
      <c r="CD169" s="87" t="s">
        <v>298</v>
      </c>
      <c r="CE169" s="87" t="s">
        <v>298</v>
      </c>
      <c r="CF169" s="87" t="s">
        <v>298</v>
      </c>
      <c r="CG169" s="85" t="s">
        <v>298</v>
      </c>
      <c r="CH169" s="111">
        <v>30</v>
      </c>
      <c r="CI169" s="178" t="s">
        <v>298</v>
      </c>
      <c r="CJ169" s="18" t="s">
        <v>298</v>
      </c>
      <c r="CK169" s="111">
        <v>33</v>
      </c>
      <c r="CL169" s="178" t="s">
        <v>298</v>
      </c>
      <c r="CM169" s="17" t="s">
        <v>298</v>
      </c>
      <c r="CN169" s="17" t="s">
        <v>298</v>
      </c>
      <c r="CO169" s="17" t="s">
        <v>298</v>
      </c>
      <c r="CP169" s="18" t="s">
        <v>298</v>
      </c>
      <c r="CQ169" s="111">
        <v>35</v>
      </c>
      <c r="CR169" s="178" t="s">
        <v>298</v>
      </c>
      <c r="CS169" s="17" t="s">
        <v>298</v>
      </c>
      <c r="CT169" s="18" t="s">
        <v>298</v>
      </c>
      <c r="CU169" s="111">
        <v>30</v>
      </c>
      <c r="CV169" s="178" t="s">
        <v>298</v>
      </c>
      <c r="CW169" s="17" t="s">
        <v>298</v>
      </c>
      <c r="CX169" s="17" t="s">
        <v>298</v>
      </c>
      <c r="CY169" s="18" t="s">
        <v>298</v>
      </c>
      <c r="CZ169" s="111">
        <v>30</v>
      </c>
      <c r="DA169" s="178" t="s">
        <v>298</v>
      </c>
      <c r="DB169" s="17" t="s">
        <v>298</v>
      </c>
      <c r="DC169" s="17" t="s">
        <v>298</v>
      </c>
      <c r="DD169" s="17" t="s">
        <v>298</v>
      </c>
      <c r="DE169" s="17" t="s">
        <v>298</v>
      </c>
      <c r="DF169" s="18" t="s">
        <v>298</v>
      </c>
      <c r="DG169" s="111">
        <v>29</v>
      </c>
      <c r="DH169" s="178" t="s">
        <v>298</v>
      </c>
      <c r="DI169" s="17" t="s">
        <v>298</v>
      </c>
      <c r="DJ169" s="17" t="s">
        <v>298</v>
      </c>
      <c r="DK169" s="17" t="s">
        <v>298</v>
      </c>
      <c r="DL169" s="17" t="s">
        <v>298</v>
      </c>
      <c r="DM169" s="17" t="s">
        <v>298</v>
      </c>
      <c r="DN169" s="17" t="s">
        <v>298</v>
      </c>
      <c r="DO169" s="18" t="s">
        <v>298</v>
      </c>
      <c r="DP169" s="576">
        <v>30</v>
      </c>
      <c r="DQ169" s="111" t="s">
        <v>298</v>
      </c>
      <c r="DR169" s="178">
        <v>12</v>
      </c>
      <c r="DS169" s="17">
        <v>16</v>
      </c>
      <c r="DT169" s="18">
        <v>10</v>
      </c>
      <c r="DU169" s="111">
        <v>18</v>
      </c>
      <c r="DV169" s="88">
        <v>18</v>
      </c>
    </row>
    <row r="170" spans="1:126" s="59" customFormat="1" ht="11.25">
      <c r="A170" s="266" t="s">
        <v>98</v>
      </c>
      <c r="B170" s="111">
        <v>11</v>
      </c>
      <c r="C170" s="178" t="s">
        <v>298</v>
      </c>
      <c r="D170" s="85" t="s">
        <v>298</v>
      </c>
      <c r="E170" s="111">
        <v>12</v>
      </c>
      <c r="F170" s="178" t="s">
        <v>298</v>
      </c>
      <c r="G170" s="17" t="s">
        <v>298</v>
      </c>
      <c r="H170" s="17" t="s">
        <v>298</v>
      </c>
      <c r="I170" s="167" t="s">
        <v>298</v>
      </c>
      <c r="J170" s="18" t="s">
        <v>298</v>
      </c>
      <c r="K170" s="111">
        <v>9</v>
      </c>
      <c r="L170" s="178" t="s">
        <v>298</v>
      </c>
      <c r="M170" s="17" t="s">
        <v>298</v>
      </c>
      <c r="N170" s="17" t="s">
        <v>298</v>
      </c>
      <c r="O170" s="18" t="s">
        <v>298</v>
      </c>
      <c r="P170" s="111">
        <v>11</v>
      </c>
      <c r="Q170" s="178" t="s">
        <v>298</v>
      </c>
      <c r="R170" s="17" t="s">
        <v>298</v>
      </c>
      <c r="S170" s="18" t="s">
        <v>298</v>
      </c>
      <c r="T170" s="111">
        <v>10</v>
      </c>
      <c r="U170" s="178" t="s">
        <v>298</v>
      </c>
      <c r="V170" s="17" t="s">
        <v>298</v>
      </c>
      <c r="W170" s="17" t="s">
        <v>298</v>
      </c>
      <c r="X170" s="18" t="s">
        <v>298</v>
      </c>
      <c r="Y170" s="111">
        <v>10</v>
      </c>
      <c r="Z170" s="178" t="s">
        <v>298</v>
      </c>
      <c r="AA170" s="17" t="s">
        <v>298</v>
      </c>
      <c r="AB170" s="17" t="s">
        <v>298</v>
      </c>
      <c r="AC170" s="18" t="s">
        <v>298</v>
      </c>
      <c r="AD170" s="111">
        <v>8</v>
      </c>
      <c r="AE170" s="178" t="s">
        <v>298</v>
      </c>
      <c r="AF170" s="17" t="s">
        <v>298</v>
      </c>
      <c r="AG170" s="17" t="s">
        <v>298</v>
      </c>
      <c r="AH170" s="17" t="s">
        <v>298</v>
      </c>
      <c r="AI170" s="17" t="s">
        <v>298</v>
      </c>
      <c r="AJ170" s="18" t="s">
        <v>298</v>
      </c>
      <c r="AK170" s="111">
        <v>11</v>
      </c>
      <c r="AL170" s="178" t="s">
        <v>298</v>
      </c>
      <c r="AM170" s="17" t="s">
        <v>298</v>
      </c>
      <c r="AN170" s="17" t="s">
        <v>298</v>
      </c>
      <c r="AO170" s="86" t="s">
        <v>298</v>
      </c>
      <c r="AP170" s="111">
        <v>9</v>
      </c>
      <c r="AQ170" s="178" t="s">
        <v>298</v>
      </c>
      <c r="AR170" s="18" t="s">
        <v>298</v>
      </c>
      <c r="AS170" s="111">
        <v>15</v>
      </c>
      <c r="AT170" s="178" t="s">
        <v>298</v>
      </c>
      <c r="AU170" s="17" t="s">
        <v>298</v>
      </c>
      <c r="AV170" s="17" t="s">
        <v>298</v>
      </c>
      <c r="AW170" s="18" t="s">
        <v>298</v>
      </c>
      <c r="AX170" s="111">
        <v>10</v>
      </c>
      <c r="AY170" s="178" t="s">
        <v>298</v>
      </c>
      <c r="AZ170" s="18" t="s">
        <v>298</v>
      </c>
      <c r="BA170" s="111">
        <v>11</v>
      </c>
      <c r="BB170" s="178" t="s">
        <v>298</v>
      </c>
      <c r="BC170" s="17" t="s">
        <v>298</v>
      </c>
      <c r="BD170" s="17" t="s">
        <v>298</v>
      </c>
      <c r="BE170" s="17" t="s">
        <v>298</v>
      </c>
      <c r="BF170" s="17" t="s">
        <v>298</v>
      </c>
      <c r="BG170" s="17" t="s">
        <v>298</v>
      </c>
      <c r="BH170" s="17" t="s">
        <v>298</v>
      </c>
      <c r="BI170" s="18" t="s">
        <v>298</v>
      </c>
      <c r="BJ170" s="111">
        <v>14</v>
      </c>
      <c r="BK170" s="178" t="s">
        <v>298</v>
      </c>
      <c r="BL170" s="17" t="s">
        <v>298</v>
      </c>
      <c r="BM170" s="17" t="s">
        <v>298</v>
      </c>
      <c r="BN170" s="17" t="s">
        <v>298</v>
      </c>
      <c r="BO170" s="18" t="s">
        <v>298</v>
      </c>
      <c r="BP170" s="111">
        <v>10</v>
      </c>
      <c r="BQ170" s="178" t="s">
        <v>298</v>
      </c>
      <c r="BR170" s="17" t="s">
        <v>298</v>
      </c>
      <c r="BS170" s="18" t="s">
        <v>298</v>
      </c>
      <c r="BT170" s="111">
        <v>7</v>
      </c>
      <c r="BU170" s="178" t="s">
        <v>298</v>
      </c>
      <c r="BV170" s="17" t="s">
        <v>298</v>
      </c>
      <c r="BW170" s="17" t="s">
        <v>298</v>
      </c>
      <c r="BX170" s="18" t="s">
        <v>298</v>
      </c>
      <c r="BY170" s="111">
        <v>9</v>
      </c>
      <c r="BZ170" s="196" t="s">
        <v>298</v>
      </c>
      <c r="CA170" s="87" t="s">
        <v>298</v>
      </c>
      <c r="CB170" s="87" t="s">
        <v>298</v>
      </c>
      <c r="CC170" s="87" t="s">
        <v>298</v>
      </c>
      <c r="CD170" s="87" t="s">
        <v>298</v>
      </c>
      <c r="CE170" s="87" t="s">
        <v>298</v>
      </c>
      <c r="CF170" s="87" t="s">
        <v>298</v>
      </c>
      <c r="CG170" s="85" t="s">
        <v>298</v>
      </c>
      <c r="CH170" s="111">
        <v>8</v>
      </c>
      <c r="CI170" s="178" t="s">
        <v>298</v>
      </c>
      <c r="CJ170" s="18" t="s">
        <v>298</v>
      </c>
      <c r="CK170" s="111">
        <v>9</v>
      </c>
      <c r="CL170" s="178" t="s">
        <v>298</v>
      </c>
      <c r="CM170" s="17" t="s">
        <v>298</v>
      </c>
      <c r="CN170" s="17" t="s">
        <v>298</v>
      </c>
      <c r="CO170" s="17" t="s">
        <v>298</v>
      </c>
      <c r="CP170" s="18" t="s">
        <v>298</v>
      </c>
      <c r="CQ170" s="111">
        <v>12</v>
      </c>
      <c r="CR170" s="178" t="s">
        <v>298</v>
      </c>
      <c r="CS170" s="17" t="s">
        <v>298</v>
      </c>
      <c r="CT170" s="18" t="s">
        <v>298</v>
      </c>
      <c r="CU170" s="111">
        <v>15</v>
      </c>
      <c r="CV170" s="178" t="s">
        <v>298</v>
      </c>
      <c r="CW170" s="17" t="s">
        <v>298</v>
      </c>
      <c r="CX170" s="17" t="s">
        <v>298</v>
      </c>
      <c r="CY170" s="18" t="s">
        <v>298</v>
      </c>
      <c r="CZ170" s="111">
        <v>10</v>
      </c>
      <c r="DA170" s="178" t="s">
        <v>298</v>
      </c>
      <c r="DB170" s="17" t="s">
        <v>298</v>
      </c>
      <c r="DC170" s="17" t="s">
        <v>298</v>
      </c>
      <c r="DD170" s="17" t="s">
        <v>298</v>
      </c>
      <c r="DE170" s="17" t="s">
        <v>298</v>
      </c>
      <c r="DF170" s="18" t="s">
        <v>298</v>
      </c>
      <c r="DG170" s="111">
        <v>9</v>
      </c>
      <c r="DH170" s="178" t="s">
        <v>298</v>
      </c>
      <c r="DI170" s="17" t="s">
        <v>298</v>
      </c>
      <c r="DJ170" s="17" t="s">
        <v>298</v>
      </c>
      <c r="DK170" s="17" t="s">
        <v>298</v>
      </c>
      <c r="DL170" s="17" t="s">
        <v>298</v>
      </c>
      <c r="DM170" s="17" t="s">
        <v>298</v>
      </c>
      <c r="DN170" s="17" t="s">
        <v>298</v>
      </c>
      <c r="DO170" s="18" t="s">
        <v>298</v>
      </c>
      <c r="DP170" s="576">
        <v>14</v>
      </c>
      <c r="DQ170" s="111" t="s">
        <v>298</v>
      </c>
      <c r="DR170" s="178">
        <v>9</v>
      </c>
      <c r="DS170" s="17">
        <v>9</v>
      </c>
      <c r="DT170" s="18">
        <v>9</v>
      </c>
      <c r="DU170" s="111">
        <v>5</v>
      </c>
      <c r="DV170" s="88">
        <v>5</v>
      </c>
    </row>
    <row r="171" spans="1:126" s="59" customFormat="1" ht="11.25">
      <c r="A171" s="266" t="s">
        <v>348</v>
      </c>
      <c r="B171" s="111">
        <v>14</v>
      </c>
      <c r="C171" s="178" t="s">
        <v>298</v>
      </c>
      <c r="D171" s="85" t="s">
        <v>298</v>
      </c>
      <c r="E171" s="111">
        <v>13</v>
      </c>
      <c r="F171" s="178" t="s">
        <v>298</v>
      </c>
      <c r="G171" s="17" t="s">
        <v>298</v>
      </c>
      <c r="H171" s="17" t="s">
        <v>298</v>
      </c>
      <c r="I171" s="167" t="s">
        <v>298</v>
      </c>
      <c r="J171" s="18" t="s">
        <v>298</v>
      </c>
      <c r="K171" s="111">
        <v>12</v>
      </c>
      <c r="L171" s="178" t="s">
        <v>298</v>
      </c>
      <c r="M171" s="17" t="s">
        <v>298</v>
      </c>
      <c r="N171" s="17" t="s">
        <v>298</v>
      </c>
      <c r="O171" s="18" t="s">
        <v>298</v>
      </c>
      <c r="P171" s="111">
        <v>16</v>
      </c>
      <c r="Q171" s="178" t="s">
        <v>298</v>
      </c>
      <c r="R171" s="17" t="s">
        <v>298</v>
      </c>
      <c r="S171" s="18" t="s">
        <v>298</v>
      </c>
      <c r="T171" s="111">
        <v>22</v>
      </c>
      <c r="U171" s="178" t="s">
        <v>298</v>
      </c>
      <c r="V171" s="17" t="s">
        <v>298</v>
      </c>
      <c r="W171" s="17" t="s">
        <v>298</v>
      </c>
      <c r="X171" s="18" t="s">
        <v>298</v>
      </c>
      <c r="Y171" s="111">
        <v>15</v>
      </c>
      <c r="Z171" s="178" t="s">
        <v>298</v>
      </c>
      <c r="AA171" s="17" t="s">
        <v>298</v>
      </c>
      <c r="AB171" s="17" t="s">
        <v>298</v>
      </c>
      <c r="AC171" s="18" t="s">
        <v>298</v>
      </c>
      <c r="AD171" s="111">
        <v>14</v>
      </c>
      <c r="AE171" s="178" t="s">
        <v>298</v>
      </c>
      <c r="AF171" s="17" t="s">
        <v>298</v>
      </c>
      <c r="AG171" s="17" t="s">
        <v>298</v>
      </c>
      <c r="AH171" s="17" t="s">
        <v>298</v>
      </c>
      <c r="AI171" s="17" t="s">
        <v>298</v>
      </c>
      <c r="AJ171" s="18" t="s">
        <v>298</v>
      </c>
      <c r="AK171" s="111">
        <v>18</v>
      </c>
      <c r="AL171" s="178" t="s">
        <v>298</v>
      </c>
      <c r="AM171" s="17" t="s">
        <v>298</v>
      </c>
      <c r="AN171" s="17" t="s">
        <v>298</v>
      </c>
      <c r="AO171" s="86" t="s">
        <v>298</v>
      </c>
      <c r="AP171" s="111">
        <v>13</v>
      </c>
      <c r="AQ171" s="178" t="s">
        <v>298</v>
      </c>
      <c r="AR171" s="18" t="s">
        <v>298</v>
      </c>
      <c r="AS171" s="111">
        <v>13</v>
      </c>
      <c r="AT171" s="178" t="s">
        <v>298</v>
      </c>
      <c r="AU171" s="17" t="s">
        <v>298</v>
      </c>
      <c r="AV171" s="17" t="s">
        <v>298</v>
      </c>
      <c r="AW171" s="18" t="s">
        <v>298</v>
      </c>
      <c r="AX171" s="111">
        <v>13</v>
      </c>
      <c r="AY171" s="178" t="s">
        <v>298</v>
      </c>
      <c r="AZ171" s="18" t="s">
        <v>298</v>
      </c>
      <c r="BA171" s="111">
        <v>10</v>
      </c>
      <c r="BB171" s="178" t="s">
        <v>298</v>
      </c>
      <c r="BC171" s="17" t="s">
        <v>298</v>
      </c>
      <c r="BD171" s="17" t="s">
        <v>298</v>
      </c>
      <c r="BE171" s="17" t="s">
        <v>298</v>
      </c>
      <c r="BF171" s="17" t="s">
        <v>298</v>
      </c>
      <c r="BG171" s="17" t="s">
        <v>298</v>
      </c>
      <c r="BH171" s="17" t="s">
        <v>298</v>
      </c>
      <c r="BI171" s="18" t="s">
        <v>298</v>
      </c>
      <c r="BJ171" s="111">
        <v>17</v>
      </c>
      <c r="BK171" s="178" t="s">
        <v>298</v>
      </c>
      <c r="BL171" s="17" t="s">
        <v>298</v>
      </c>
      <c r="BM171" s="17" t="s">
        <v>298</v>
      </c>
      <c r="BN171" s="17" t="s">
        <v>298</v>
      </c>
      <c r="BO171" s="18" t="s">
        <v>298</v>
      </c>
      <c r="BP171" s="111">
        <v>17</v>
      </c>
      <c r="BQ171" s="178" t="s">
        <v>298</v>
      </c>
      <c r="BR171" s="17" t="s">
        <v>298</v>
      </c>
      <c r="BS171" s="18" t="s">
        <v>298</v>
      </c>
      <c r="BT171" s="111">
        <v>10</v>
      </c>
      <c r="BU171" s="178" t="s">
        <v>298</v>
      </c>
      <c r="BV171" s="17" t="s">
        <v>298</v>
      </c>
      <c r="BW171" s="17" t="s">
        <v>298</v>
      </c>
      <c r="BX171" s="18" t="s">
        <v>298</v>
      </c>
      <c r="BY171" s="111">
        <v>13</v>
      </c>
      <c r="BZ171" s="196" t="s">
        <v>298</v>
      </c>
      <c r="CA171" s="87" t="s">
        <v>298</v>
      </c>
      <c r="CB171" s="87" t="s">
        <v>298</v>
      </c>
      <c r="CC171" s="87" t="s">
        <v>298</v>
      </c>
      <c r="CD171" s="87" t="s">
        <v>298</v>
      </c>
      <c r="CE171" s="87" t="s">
        <v>298</v>
      </c>
      <c r="CF171" s="87" t="s">
        <v>298</v>
      </c>
      <c r="CG171" s="85" t="s">
        <v>298</v>
      </c>
      <c r="CH171" s="111">
        <v>11</v>
      </c>
      <c r="CI171" s="178" t="s">
        <v>298</v>
      </c>
      <c r="CJ171" s="18" t="s">
        <v>298</v>
      </c>
      <c r="CK171" s="111">
        <v>12</v>
      </c>
      <c r="CL171" s="178" t="s">
        <v>298</v>
      </c>
      <c r="CM171" s="17" t="s">
        <v>298</v>
      </c>
      <c r="CN171" s="17" t="s">
        <v>298</v>
      </c>
      <c r="CO171" s="17" t="s">
        <v>298</v>
      </c>
      <c r="CP171" s="18" t="s">
        <v>298</v>
      </c>
      <c r="CQ171" s="111">
        <v>17</v>
      </c>
      <c r="CR171" s="178" t="s">
        <v>298</v>
      </c>
      <c r="CS171" s="17" t="s">
        <v>298</v>
      </c>
      <c r="CT171" s="18" t="s">
        <v>298</v>
      </c>
      <c r="CU171" s="111">
        <v>11</v>
      </c>
      <c r="CV171" s="178" t="s">
        <v>298</v>
      </c>
      <c r="CW171" s="17" t="s">
        <v>298</v>
      </c>
      <c r="CX171" s="17" t="s">
        <v>298</v>
      </c>
      <c r="CY171" s="18" t="s">
        <v>298</v>
      </c>
      <c r="CZ171" s="111">
        <v>23</v>
      </c>
      <c r="DA171" s="178" t="s">
        <v>298</v>
      </c>
      <c r="DB171" s="17" t="s">
        <v>298</v>
      </c>
      <c r="DC171" s="17" t="s">
        <v>298</v>
      </c>
      <c r="DD171" s="17" t="s">
        <v>298</v>
      </c>
      <c r="DE171" s="17" t="s">
        <v>298</v>
      </c>
      <c r="DF171" s="18" t="s">
        <v>298</v>
      </c>
      <c r="DG171" s="111">
        <v>14</v>
      </c>
      <c r="DH171" s="178" t="s">
        <v>298</v>
      </c>
      <c r="DI171" s="17" t="s">
        <v>298</v>
      </c>
      <c r="DJ171" s="17" t="s">
        <v>298</v>
      </c>
      <c r="DK171" s="17" t="s">
        <v>298</v>
      </c>
      <c r="DL171" s="17" t="s">
        <v>298</v>
      </c>
      <c r="DM171" s="17" t="s">
        <v>298</v>
      </c>
      <c r="DN171" s="17" t="s">
        <v>298</v>
      </c>
      <c r="DO171" s="18" t="s">
        <v>298</v>
      </c>
      <c r="DP171" s="576">
        <v>11</v>
      </c>
      <c r="DQ171" s="111" t="s">
        <v>298</v>
      </c>
      <c r="DR171" s="178">
        <v>9</v>
      </c>
      <c r="DS171" s="17">
        <v>7</v>
      </c>
      <c r="DT171" s="18">
        <v>9</v>
      </c>
      <c r="DU171" s="111">
        <v>8</v>
      </c>
      <c r="DV171" s="88">
        <v>8</v>
      </c>
    </row>
    <row r="172" spans="1:126" ht="11.25">
      <c r="A172" s="253" t="s">
        <v>96</v>
      </c>
      <c r="B172" s="197"/>
      <c r="C172" s="181"/>
      <c r="D172" s="182"/>
      <c r="E172" s="197"/>
      <c r="F172" s="181"/>
      <c r="G172" s="133"/>
      <c r="H172" s="133"/>
      <c r="I172" s="133"/>
      <c r="J172" s="182"/>
      <c r="K172" s="197"/>
      <c r="L172" s="181"/>
      <c r="M172" s="133"/>
      <c r="N172" s="133"/>
      <c r="O172" s="182"/>
      <c r="P172" s="197"/>
      <c r="Q172" s="181"/>
      <c r="R172" s="133"/>
      <c r="S172" s="182"/>
      <c r="T172" s="197"/>
      <c r="U172" s="181"/>
      <c r="V172" s="133"/>
      <c r="W172" s="133"/>
      <c r="X172" s="182"/>
      <c r="Y172" s="197"/>
      <c r="Z172" s="181"/>
      <c r="AA172" s="133"/>
      <c r="AB172" s="133"/>
      <c r="AC172" s="182"/>
      <c r="AD172" s="197"/>
      <c r="AE172" s="181"/>
      <c r="AF172" s="133"/>
      <c r="AG172" s="133"/>
      <c r="AH172" s="133"/>
      <c r="AI172" s="133"/>
      <c r="AJ172" s="182"/>
      <c r="AK172" s="197"/>
      <c r="AL172" s="181"/>
      <c r="AM172" s="133"/>
      <c r="AN172" s="133"/>
      <c r="AO172" s="182"/>
      <c r="AP172" s="197"/>
      <c r="AQ172" s="181"/>
      <c r="AR172" s="182"/>
      <c r="AS172" s="197"/>
      <c r="AT172" s="181"/>
      <c r="AU172" s="133"/>
      <c r="AV172" s="133"/>
      <c r="AW172" s="182"/>
      <c r="AX172" s="197"/>
      <c r="AY172" s="181"/>
      <c r="AZ172" s="182"/>
      <c r="BA172" s="197"/>
      <c r="BB172" s="181"/>
      <c r="BC172" s="133"/>
      <c r="BD172" s="133"/>
      <c r="BE172" s="133"/>
      <c r="BF172" s="133"/>
      <c r="BG172" s="133"/>
      <c r="BH172" s="133"/>
      <c r="BI172" s="182"/>
      <c r="BJ172" s="197"/>
      <c r="BK172" s="181"/>
      <c r="BL172" s="133"/>
      <c r="BM172" s="133"/>
      <c r="BN172" s="133"/>
      <c r="BO172" s="182"/>
      <c r="BP172" s="197"/>
      <c r="BQ172" s="181"/>
      <c r="BR172" s="133"/>
      <c r="BS172" s="182"/>
      <c r="BT172" s="197"/>
      <c r="BU172" s="181"/>
      <c r="BV172" s="133"/>
      <c r="BW172" s="133"/>
      <c r="BX172" s="182"/>
      <c r="BY172" s="197"/>
      <c r="BZ172" s="181"/>
      <c r="CA172" s="133"/>
      <c r="CB172" s="133"/>
      <c r="CC172" s="133"/>
      <c r="CD172" s="133"/>
      <c r="CE172" s="133"/>
      <c r="CF172" s="133"/>
      <c r="CG172" s="182"/>
      <c r="CH172" s="197"/>
      <c r="CI172" s="181"/>
      <c r="CJ172" s="182"/>
      <c r="CK172" s="197"/>
      <c r="CL172" s="181"/>
      <c r="CM172" s="133"/>
      <c r="CN172" s="133"/>
      <c r="CO172" s="133"/>
      <c r="CP172" s="182"/>
      <c r="CQ172" s="197"/>
      <c r="CR172" s="181"/>
      <c r="CS172" s="133"/>
      <c r="CT172" s="182"/>
      <c r="CU172" s="197"/>
      <c r="CV172" s="181"/>
      <c r="CW172" s="133"/>
      <c r="CX172" s="133"/>
      <c r="CY172" s="182"/>
      <c r="CZ172" s="197"/>
      <c r="DA172" s="181"/>
      <c r="DB172" s="133"/>
      <c r="DC172" s="133"/>
      <c r="DD172" s="133"/>
      <c r="DE172" s="133"/>
      <c r="DF172" s="182"/>
      <c r="DG172" s="197"/>
      <c r="DH172" s="181"/>
      <c r="DI172" s="133"/>
      <c r="DJ172" s="133"/>
      <c r="DK172" s="133"/>
      <c r="DL172" s="133"/>
      <c r="DM172" s="133"/>
      <c r="DN172" s="133"/>
      <c r="DO172" s="182"/>
      <c r="DP172" s="575"/>
      <c r="DQ172" s="197"/>
      <c r="DR172" s="181"/>
      <c r="DS172" s="133"/>
      <c r="DT172" s="182"/>
      <c r="DU172" s="197"/>
      <c r="DV172" s="190"/>
    </row>
    <row r="173" spans="1:126" s="59" customFormat="1" ht="11.25">
      <c r="A173" s="266" t="s">
        <v>97</v>
      </c>
      <c r="B173" s="111">
        <v>26</v>
      </c>
      <c r="C173" s="178" t="s">
        <v>298</v>
      </c>
      <c r="D173" s="85" t="s">
        <v>298</v>
      </c>
      <c r="E173" s="111">
        <v>31</v>
      </c>
      <c r="F173" s="178" t="s">
        <v>298</v>
      </c>
      <c r="G173" s="17" t="s">
        <v>298</v>
      </c>
      <c r="H173" s="17" t="s">
        <v>298</v>
      </c>
      <c r="I173" s="167" t="s">
        <v>298</v>
      </c>
      <c r="J173" s="18" t="s">
        <v>298</v>
      </c>
      <c r="K173" s="111">
        <v>32</v>
      </c>
      <c r="L173" s="178" t="s">
        <v>298</v>
      </c>
      <c r="M173" s="17" t="s">
        <v>298</v>
      </c>
      <c r="N173" s="17" t="s">
        <v>298</v>
      </c>
      <c r="O173" s="18" t="s">
        <v>298</v>
      </c>
      <c r="P173" s="111">
        <v>30</v>
      </c>
      <c r="Q173" s="178" t="s">
        <v>298</v>
      </c>
      <c r="R173" s="17" t="s">
        <v>298</v>
      </c>
      <c r="S173" s="18" t="s">
        <v>298</v>
      </c>
      <c r="T173" s="111">
        <v>29</v>
      </c>
      <c r="U173" s="178" t="s">
        <v>298</v>
      </c>
      <c r="V173" s="17" t="s">
        <v>298</v>
      </c>
      <c r="W173" s="17" t="s">
        <v>298</v>
      </c>
      <c r="X173" s="18" t="s">
        <v>298</v>
      </c>
      <c r="Y173" s="111">
        <v>30</v>
      </c>
      <c r="Z173" s="178" t="s">
        <v>298</v>
      </c>
      <c r="AA173" s="17" t="s">
        <v>298</v>
      </c>
      <c r="AB173" s="17" t="s">
        <v>298</v>
      </c>
      <c r="AC173" s="18" t="s">
        <v>298</v>
      </c>
      <c r="AD173" s="111">
        <v>27</v>
      </c>
      <c r="AE173" s="178" t="s">
        <v>298</v>
      </c>
      <c r="AF173" s="17" t="s">
        <v>298</v>
      </c>
      <c r="AG173" s="17" t="s">
        <v>298</v>
      </c>
      <c r="AH173" s="17" t="s">
        <v>298</v>
      </c>
      <c r="AI173" s="17" t="s">
        <v>298</v>
      </c>
      <c r="AJ173" s="18" t="s">
        <v>298</v>
      </c>
      <c r="AK173" s="111">
        <v>31</v>
      </c>
      <c r="AL173" s="178" t="s">
        <v>298</v>
      </c>
      <c r="AM173" s="17" t="s">
        <v>298</v>
      </c>
      <c r="AN173" s="17" t="s">
        <v>298</v>
      </c>
      <c r="AO173" s="86" t="s">
        <v>298</v>
      </c>
      <c r="AP173" s="111">
        <v>34</v>
      </c>
      <c r="AQ173" s="178" t="s">
        <v>298</v>
      </c>
      <c r="AR173" s="18" t="s">
        <v>298</v>
      </c>
      <c r="AS173" s="111">
        <v>23</v>
      </c>
      <c r="AT173" s="178" t="s">
        <v>298</v>
      </c>
      <c r="AU173" s="17" t="s">
        <v>298</v>
      </c>
      <c r="AV173" s="17" t="s">
        <v>298</v>
      </c>
      <c r="AW173" s="18" t="s">
        <v>298</v>
      </c>
      <c r="AX173" s="111">
        <v>32</v>
      </c>
      <c r="AY173" s="178" t="s">
        <v>298</v>
      </c>
      <c r="AZ173" s="18" t="s">
        <v>298</v>
      </c>
      <c r="BA173" s="111">
        <v>24</v>
      </c>
      <c r="BB173" s="178" t="s">
        <v>298</v>
      </c>
      <c r="BC173" s="17" t="s">
        <v>298</v>
      </c>
      <c r="BD173" s="17" t="s">
        <v>298</v>
      </c>
      <c r="BE173" s="17" t="s">
        <v>298</v>
      </c>
      <c r="BF173" s="17" t="s">
        <v>298</v>
      </c>
      <c r="BG173" s="17" t="s">
        <v>298</v>
      </c>
      <c r="BH173" s="17" t="s">
        <v>298</v>
      </c>
      <c r="BI173" s="18" t="s">
        <v>298</v>
      </c>
      <c r="BJ173" s="111">
        <v>33</v>
      </c>
      <c r="BK173" s="178" t="s">
        <v>298</v>
      </c>
      <c r="BL173" s="17" t="s">
        <v>298</v>
      </c>
      <c r="BM173" s="17" t="s">
        <v>298</v>
      </c>
      <c r="BN173" s="17" t="s">
        <v>298</v>
      </c>
      <c r="BO173" s="18" t="s">
        <v>298</v>
      </c>
      <c r="BP173" s="111">
        <v>25</v>
      </c>
      <c r="BQ173" s="178" t="s">
        <v>298</v>
      </c>
      <c r="BR173" s="17" t="s">
        <v>298</v>
      </c>
      <c r="BS173" s="18" t="s">
        <v>298</v>
      </c>
      <c r="BT173" s="111">
        <v>28</v>
      </c>
      <c r="BU173" s="178" t="s">
        <v>298</v>
      </c>
      <c r="BV173" s="17" t="s">
        <v>298</v>
      </c>
      <c r="BW173" s="17" t="s">
        <v>298</v>
      </c>
      <c r="BX173" s="18" t="s">
        <v>298</v>
      </c>
      <c r="BY173" s="111">
        <v>31</v>
      </c>
      <c r="BZ173" s="196" t="s">
        <v>298</v>
      </c>
      <c r="CA173" s="87" t="s">
        <v>298</v>
      </c>
      <c r="CB173" s="87" t="s">
        <v>298</v>
      </c>
      <c r="CC173" s="87" t="s">
        <v>298</v>
      </c>
      <c r="CD173" s="87" t="s">
        <v>298</v>
      </c>
      <c r="CE173" s="87" t="s">
        <v>298</v>
      </c>
      <c r="CF173" s="87" t="s">
        <v>298</v>
      </c>
      <c r="CG173" s="85" t="s">
        <v>298</v>
      </c>
      <c r="CH173" s="111">
        <v>27</v>
      </c>
      <c r="CI173" s="178" t="s">
        <v>298</v>
      </c>
      <c r="CJ173" s="18" t="s">
        <v>298</v>
      </c>
      <c r="CK173" s="111">
        <v>29</v>
      </c>
      <c r="CL173" s="178" t="s">
        <v>298</v>
      </c>
      <c r="CM173" s="17" t="s">
        <v>298</v>
      </c>
      <c r="CN173" s="17" t="s">
        <v>298</v>
      </c>
      <c r="CO173" s="17" t="s">
        <v>298</v>
      </c>
      <c r="CP173" s="18" t="s">
        <v>298</v>
      </c>
      <c r="CQ173" s="111">
        <v>38</v>
      </c>
      <c r="CR173" s="178" t="s">
        <v>298</v>
      </c>
      <c r="CS173" s="17" t="s">
        <v>298</v>
      </c>
      <c r="CT173" s="18" t="s">
        <v>298</v>
      </c>
      <c r="CU173" s="111">
        <v>28</v>
      </c>
      <c r="CV173" s="178" t="s">
        <v>298</v>
      </c>
      <c r="CW173" s="17" t="s">
        <v>298</v>
      </c>
      <c r="CX173" s="17" t="s">
        <v>298</v>
      </c>
      <c r="CY173" s="18" t="s">
        <v>298</v>
      </c>
      <c r="CZ173" s="111">
        <v>27</v>
      </c>
      <c r="DA173" s="178" t="s">
        <v>298</v>
      </c>
      <c r="DB173" s="17" t="s">
        <v>298</v>
      </c>
      <c r="DC173" s="17" t="s">
        <v>298</v>
      </c>
      <c r="DD173" s="17" t="s">
        <v>298</v>
      </c>
      <c r="DE173" s="17" t="s">
        <v>298</v>
      </c>
      <c r="DF173" s="18" t="s">
        <v>298</v>
      </c>
      <c r="DG173" s="111">
        <v>26</v>
      </c>
      <c r="DH173" s="178" t="s">
        <v>298</v>
      </c>
      <c r="DI173" s="17" t="s">
        <v>298</v>
      </c>
      <c r="DJ173" s="17" t="s">
        <v>298</v>
      </c>
      <c r="DK173" s="17" t="s">
        <v>298</v>
      </c>
      <c r="DL173" s="17" t="s">
        <v>298</v>
      </c>
      <c r="DM173" s="17" t="s">
        <v>298</v>
      </c>
      <c r="DN173" s="17" t="s">
        <v>298</v>
      </c>
      <c r="DO173" s="18" t="s">
        <v>298</v>
      </c>
      <c r="DP173" s="576">
        <v>28</v>
      </c>
      <c r="DQ173" s="111" t="s">
        <v>298</v>
      </c>
      <c r="DR173" s="178">
        <v>6</v>
      </c>
      <c r="DS173" s="17">
        <v>11</v>
      </c>
      <c r="DT173" s="18">
        <v>6</v>
      </c>
      <c r="DU173" s="111">
        <v>15</v>
      </c>
      <c r="DV173" s="88">
        <v>15</v>
      </c>
    </row>
    <row r="174" spans="1:126" s="59" customFormat="1" ht="11.25">
      <c r="A174" s="266" t="s">
        <v>98</v>
      </c>
      <c r="B174" s="111">
        <v>3</v>
      </c>
      <c r="C174" s="178" t="s">
        <v>298</v>
      </c>
      <c r="D174" s="85" t="s">
        <v>298</v>
      </c>
      <c r="E174" s="111">
        <v>5</v>
      </c>
      <c r="F174" s="178" t="s">
        <v>298</v>
      </c>
      <c r="G174" s="17" t="s">
        <v>298</v>
      </c>
      <c r="H174" s="17" t="s">
        <v>298</v>
      </c>
      <c r="I174" s="167" t="s">
        <v>298</v>
      </c>
      <c r="J174" s="18" t="s">
        <v>298</v>
      </c>
      <c r="K174" s="111">
        <v>4</v>
      </c>
      <c r="L174" s="178" t="s">
        <v>298</v>
      </c>
      <c r="M174" s="17" t="s">
        <v>298</v>
      </c>
      <c r="N174" s="17" t="s">
        <v>298</v>
      </c>
      <c r="O174" s="18" t="s">
        <v>298</v>
      </c>
      <c r="P174" s="111">
        <v>3</v>
      </c>
      <c r="Q174" s="178" t="s">
        <v>298</v>
      </c>
      <c r="R174" s="17" t="s">
        <v>298</v>
      </c>
      <c r="S174" s="18" t="s">
        <v>298</v>
      </c>
      <c r="T174" s="111">
        <v>3</v>
      </c>
      <c r="U174" s="178" t="s">
        <v>298</v>
      </c>
      <c r="V174" s="17" t="s">
        <v>298</v>
      </c>
      <c r="W174" s="17" t="s">
        <v>298</v>
      </c>
      <c r="X174" s="18" t="s">
        <v>298</v>
      </c>
      <c r="Y174" s="111">
        <v>3</v>
      </c>
      <c r="Z174" s="178" t="s">
        <v>298</v>
      </c>
      <c r="AA174" s="17" t="s">
        <v>298</v>
      </c>
      <c r="AB174" s="17" t="s">
        <v>298</v>
      </c>
      <c r="AC174" s="18" t="s">
        <v>298</v>
      </c>
      <c r="AD174" s="111">
        <v>4</v>
      </c>
      <c r="AE174" s="178" t="s">
        <v>298</v>
      </c>
      <c r="AF174" s="17" t="s">
        <v>298</v>
      </c>
      <c r="AG174" s="17" t="s">
        <v>298</v>
      </c>
      <c r="AH174" s="17" t="s">
        <v>298</v>
      </c>
      <c r="AI174" s="17" t="s">
        <v>298</v>
      </c>
      <c r="AJ174" s="18" t="s">
        <v>298</v>
      </c>
      <c r="AK174" s="111">
        <v>4</v>
      </c>
      <c r="AL174" s="178" t="s">
        <v>298</v>
      </c>
      <c r="AM174" s="17" t="s">
        <v>298</v>
      </c>
      <c r="AN174" s="17" t="s">
        <v>298</v>
      </c>
      <c r="AO174" s="86" t="s">
        <v>298</v>
      </c>
      <c r="AP174" s="111">
        <v>5</v>
      </c>
      <c r="AQ174" s="178" t="s">
        <v>298</v>
      </c>
      <c r="AR174" s="18" t="s">
        <v>298</v>
      </c>
      <c r="AS174" s="111">
        <v>4</v>
      </c>
      <c r="AT174" s="178" t="s">
        <v>298</v>
      </c>
      <c r="AU174" s="17" t="s">
        <v>298</v>
      </c>
      <c r="AV174" s="17" t="s">
        <v>298</v>
      </c>
      <c r="AW174" s="18" t="s">
        <v>298</v>
      </c>
      <c r="AX174" s="111">
        <v>4</v>
      </c>
      <c r="AY174" s="178" t="s">
        <v>298</v>
      </c>
      <c r="AZ174" s="18" t="s">
        <v>298</v>
      </c>
      <c r="BA174" s="111">
        <v>4</v>
      </c>
      <c r="BB174" s="178" t="s">
        <v>298</v>
      </c>
      <c r="BC174" s="17" t="s">
        <v>298</v>
      </c>
      <c r="BD174" s="17" t="s">
        <v>298</v>
      </c>
      <c r="BE174" s="17" t="s">
        <v>298</v>
      </c>
      <c r="BF174" s="17" t="s">
        <v>298</v>
      </c>
      <c r="BG174" s="17" t="s">
        <v>298</v>
      </c>
      <c r="BH174" s="17" t="s">
        <v>298</v>
      </c>
      <c r="BI174" s="18" t="s">
        <v>298</v>
      </c>
      <c r="BJ174" s="111">
        <v>7</v>
      </c>
      <c r="BK174" s="178" t="s">
        <v>298</v>
      </c>
      <c r="BL174" s="17" t="s">
        <v>298</v>
      </c>
      <c r="BM174" s="17" t="s">
        <v>298</v>
      </c>
      <c r="BN174" s="17" t="s">
        <v>298</v>
      </c>
      <c r="BO174" s="18" t="s">
        <v>298</v>
      </c>
      <c r="BP174" s="111">
        <v>1</v>
      </c>
      <c r="BQ174" s="178" t="s">
        <v>298</v>
      </c>
      <c r="BR174" s="17" t="s">
        <v>298</v>
      </c>
      <c r="BS174" s="18" t="s">
        <v>298</v>
      </c>
      <c r="BT174" s="111">
        <v>2</v>
      </c>
      <c r="BU174" s="178" t="s">
        <v>298</v>
      </c>
      <c r="BV174" s="17" t="s">
        <v>298</v>
      </c>
      <c r="BW174" s="17" t="s">
        <v>298</v>
      </c>
      <c r="BX174" s="18" t="s">
        <v>298</v>
      </c>
      <c r="BY174" s="111">
        <v>5</v>
      </c>
      <c r="BZ174" s="196" t="s">
        <v>298</v>
      </c>
      <c r="CA174" s="87" t="s">
        <v>298</v>
      </c>
      <c r="CB174" s="87" t="s">
        <v>298</v>
      </c>
      <c r="CC174" s="87" t="s">
        <v>298</v>
      </c>
      <c r="CD174" s="87" t="s">
        <v>298</v>
      </c>
      <c r="CE174" s="87" t="s">
        <v>298</v>
      </c>
      <c r="CF174" s="87" t="s">
        <v>298</v>
      </c>
      <c r="CG174" s="85" t="s">
        <v>298</v>
      </c>
      <c r="CH174" s="111">
        <v>2</v>
      </c>
      <c r="CI174" s="178" t="s">
        <v>298</v>
      </c>
      <c r="CJ174" s="18" t="s">
        <v>298</v>
      </c>
      <c r="CK174" s="111">
        <v>4</v>
      </c>
      <c r="CL174" s="178" t="s">
        <v>298</v>
      </c>
      <c r="CM174" s="17" t="s">
        <v>298</v>
      </c>
      <c r="CN174" s="17" t="s">
        <v>298</v>
      </c>
      <c r="CO174" s="17" t="s">
        <v>298</v>
      </c>
      <c r="CP174" s="18" t="s">
        <v>298</v>
      </c>
      <c r="CQ174" s="111">
        <v>6</v>
      </c>
      <c r="CR174" s="178" t="s">
        <v>298</v>
      </c>
      <c r="CS174" s="17" t="s">
        <v>298</v>
      </c>
      <c r="CT174" s="18" t="s">
        <v>298</v>
      </c>
      <c r="CU174" s="111">
        <v>5</v>
      </c>
      <c r="CV174" s="178" t="s">
        <v>298</v>
      </c>
      <c r="CW174" s="17" t="s">
        <v>298</v>
      </c>
      <c r="CX174" s="17" t="s">
        <v>298</v>
      </c>
      <c r="CY174" s="18" t="s">
        <v>298</v>
      </c>
      <c r="CZ174" s="111">
        <v>3</v>
      </c>
      <c r="DA174" s="178" t="s">
        <v>298</v>
      </c>
      <c r="DB174" s="17" t="s">
        <v>298</v>
      </c>
      <c r="DC174" s="17" t="s">
        <v>298</v>
      </c>
      <c r="DD174" s="17" t="s">
        <v>298</v>
      </c>
      <c r="DE174" s="17" t="s">
        <v>298</v>
      </c>
      <c r="DF174" s="18" t="s">
        <v>298</v>
      </c>
      <c r="DG174" s="111">
        <v>4</v>
      </c>
      <c r="DH174" s="178" t="s">
        <v>298</v>
      </c>
      <c r="DI174" s="17" t="s">
        <v>298</v>
      </c>
      <c r="DJ174" s="17" t="s">
        <v>298</v>
      </c>
      <c r="DK174" s="17" t="s">
        <v>298</v>
      </c>
      <c r="DL174" s="17" t="s">
        <v>298</v>
      </c>
      <c r="DM174" s="17" t="s">
        <v>298</v>
      </c>
      <c r="DN174" s="17" t="s">
        <v>298</v>
      </c>
      <c r="DO174" s="18" t="s">
        <v>298</v>
      </c>
      <c r="DP174" s="576">
        <v>4</v>
      </c>
      <c r="DQ174" s="111" t="s">
        <v>298</v>
      </c>
      <c r="DR174" s="178">
        <v>3</v>
      </c>
      <c r="DS174" s="17">
        <v>2</v>
      </c>
      <c r="DT174" s="18">
        <v>6</v>
      </c>
      <c r="DU174" s="111">
        <v>2</v>
      </c>
      <c r="DV174" s="88">
        <v>2</v>
      </c>
    </row>
    <row r="175" spans="1:126" s="59" customFormat="1" ht="11.25">
      <c r="A175" s="266" t="s">
        <v>349</v>
      </c>
      <c r="B175" s="111">
        <v>3</v>
      </c>
      <c r="C175" s="178" t="s">
        <v>298</v>
      </c>
      <c r="D175" s="85" t="s">
        <v>298</v>
      </c>
      <c r="E175" s="111">
        <v>5</v>
      </c>
      <c r="F175" s="178" t="s">
        <v>298</v>
      </c>
      <c r="G175" s="17" t="s">
        <v>298</v>
      </c>
      <c r="H175" s="17" t="s">
        <v>298</v>
      </c>
      <c r="I175" s="167" t="s">
        <v>298</v>
      </c>
      <c r="J175" s="18" t="s">
        <v>298</v>
      </c>
      <c r="K175" s="111">
        <v>6</v>
      </c>
      <c r="L175" s="178" t="s">
        <v>298</v>
      </c>
      <c r="M175" s="17" t="s">
        <v>298</v>
      </c>
      <c r="N175" s="17" t="s">
        <v>298</v>
      </c>
      <c r="O175" s="18" t="s">
        <v>298</v>
      </c>
      <c r="P175" s="111">
        <v>4</v>
      </c>
      <c r="Q175" s="178" t="s">
        <v>298</v>
      </c>
      <c r="R175" s="17" t="s">
        <v>298</v>
      </c>
      <c r="S175" s="18" t="s">
        <v>298</v>
      </c>
      <c r="T175" s="111">
        <v>3</v>
      </c>
      <c r="U175" s="178" t="s">
        <v>298</v>
      </c>
      <c r="V175" s="17" t="s">
        <v>298</v>
      </c>
      <c r="W175" s="17" t="s">
        <v>298</v>
      </c>
      <c r="X175" s="18" t="s">
        <v>298</v>
      </c>
      <c r="Y175" s="111">
        <v>4</v>
      </c>
      <c r="Z175" s="178" t="s">
        <v>298</v>
      </c>
      <c r="AA175" s="17" t="s">
        <v>298</v>
      </c>
      <c r="AB175" s="17" t="s">
        <v>298</v>
      </c>
      <c r="AC175" s="18" t="s">
        <v>298</v>
      </c>
      <c r="AD175" s="111">
        <v>4</v>
      </c>
      <c r="AE175" s="178" t="s">
        <v>298</v>
      </c>
      <c r="AF175" s="17" t="s">
        <v>298</v>
      </c>
      <c r="AG175" s="17" t="s">
        <v>298</v>
      </c>
      <c r="AH175" s="17" t="s">
        <v>298</v>
      </c>
      <c r="AI175" s="17" t="s">
        <v>298</v>
      </c>
      <c r="AJ175" s="18" t="s">
        <v>298</v>
      </c>
      <c r="AK175" s="111">
        <v>3</v>
      </c>
      <c r="AL175" s="178" t="s">
        <v>298</v>
      </c>
      <c r="AM175" s="17" t="s">
        <v>298</v>
      </c>
      <c r="AN175" s="17" t="s">
        <v>298</v>
      </c>
      <c r="AO175" s="86" t="s">
        <v>298</v>
      </c>
      <c r="AP175" s="111">
        <v>5</v>
      </c>
      <c r="AQ175" s="178" t="s">
        <v>298</v>
      </c>
      <c r="AR175" s="18" t="s">
        <v>298</v>
      </c>
      <c r="AS175" s="111">
        <v>3</v>
      </c>
      <c r="AT175" s="178" t="s">
        <v>298</v>
      </c>
      <c r="AU175" s="17" t="s">
        <v>298</v>
      </c>
      <c r="AV175" s="17" t="s">
        <v>298</v>
      </c>
      <c r="AW175" s="18" t="s">
        <v>298</v>
      </c>
      <c r="AX175" s="111">
        <v>4</v>
      </c>
      <c r="AY175" s="178" t="s">
        <v>298</v>
      </c>
      <c r="AZ175" s="18" t="s">
        <v>298</v>
      </c>
      <c r="BA175" s="111">
        <v>4</v>
      </c>
      <c r="BB175" s="178" t="s">
        <v>298</v>
      </c>
      <c r="BC175" s="17" t="s">
        <v>298</v>
      </c>
      <c r="BD175" s="17" t="s">
        <v>298</v>
      </c>
      <c r="BE175" s="17" t="s">
        <v>298</v>
      </c>
      <c r="BF175" s="17" t="s">
        <v>298</v>
      </c>
      <c r="BG175" s="17" t="s">
        <v>298</v>
      </c>
      <c r="BH175" s="17" t="s">
        <v>298</v>
      </c>
      <c r="BI175" s="18" t="s">
        <v>298</v>
      </c>
      <c r="BJ175" s="111">
        <v>5</v>
      </c>
      <c r="BK175" s="178" t="s">
        <v>298</v>
      </c>
      <c r="BL175" s="17" t="s">
        <v>298</v>
      </c>
      <c r="BM175" s="17" t="s">
        <v>298</v>
      </c>
      <c r="BN175" s="17" t="s">
        <v>298</v>
      </c>
      <c r="BO175" s="18" t="s">
        <v>298</v>
      </c>
      <c r="BP175" s="111">
        <v>4</v>
      </c>
      <c r="BQ175" s="178" t="s">
        <v>298</v>
      </c>
      <c r="BR175" s="17" t="s">
        <v>298</v>
      </c>
      <c r="BS175" s="18" t="s">
        <v>298</v>
      </c>
      <c r="BT175" s="111">
        <v>3</v>
      </c>
      <c r="BU175" s="178" t="s">
        <v>298</v>
      </c>
      <c r="BV175" s="17" t="s">
        <v>298</v>
      </c>
      <c r="BW175" s="17" t="s">
        <v>298</v>
      </c>
      <c r="BX175" s="18" t="s">
        <v>298</v>
      </c>
      <c r="BY175" s="111">
        <v>4</v>
      </c>
      <c r="BZ175" s="196" t="s">
        <v>298</v>
      </c>
      <c r="CA175" s="87" t="s">
        <v>298</v>
      </c>
      <c r="CB175" s="87" t="s">
        <v>298</v>
      </c>
      <c r="CC175" s="87" t="s">
        <v>298</v>
      </c>
      <c r="CD175" s="87" t="s">
        <v>298</v>
      </c>
      <c r="CE175" s="87" t="s">
        <v>298</v>
      </c>
      <c r="CF175" s="87" t="s">
        <v>298</v>
      </c>
      <c r="CG175" s="85" t="s">
        <v>298</v>
      </c>
      <c r="CH175" s="111">
        <v>2</v>
      </c>
      <c r="CI175" s="178" t="s">
        <v>298</v>
      </c>
      <c r="CJ175" s="18" t="s">
        <v>298</v>
      </c>
      <c r="CK175" s="111">
        <v>2</v>
      </c>
      <c r="CL175" s="178" t="s">
        <v>298</v>
      </c>
      <c r="CM175" s="17" t="s">
        <v>298</v>
      </c>
      <c r="CN175" s="17" t="s">
        <v>298</v>
      </c>
      <c r="CO175" s="17" t="s">
        <v>298</v>
      </c>
      <c r="CP175" s="18" t="s">
        <v>298</v>
      </c>
      <c r="CQ175" s="111">
        <v>6</v>
      </c>
      <c r="CR175" s="178" t="s">
        <v>298</v>
      </c>
      <c r="CS175" s="17" t="s">
        <v>298</v>
      </c>
      <c r="CT175" s="18" t="s">
        <v>298</v>
      </c>
      <c r="CU175" s="111">
        <v>4</v>
      </c>
      <c r="CV175" s="178" t="s">
        <v>298</v>
      </c>
      <c r="CW175" s="17" t="s">
        <v>298</v>
      </c>
      <c r="CX175" s="17" t="s">
        <v>298</v>
      </c>
      <c r="CY175" s="18" t="s">
        <v>298</v>
      </c>
      <c r="CZ175" s="111">
        <v>6</v>
      </c>
      <c r="DA175" s="178" t="s">
        <v>298</v>
      </c>
      <c r="DB175" s="17" t="s">
        <v>298</v>
      </c>
      <c r="DC175" s="17" t="s">
        <v>298</v>
      </c>
      <c r="DD175" s="17" t="s">
        <v>298</v>
      </c>
      <c r="DE175" s="17" t="s">
        <v>298</v>
      </c>
      <c r="DF175" s="18" t="s">
        <v>298</v>
      </c>
      <c r="DG175" s="111">
        <v>4</v>
      </c>
      <c r="DH175" s="178" t="s">
        <v>298</v>
      </c>
      <c r="DI175" s="17" t="s">
        <v>298</v>
      </c>
      <c r="DJ175" s="17" t="s">
        <v>298</v>
      </c>
      <c r="DK175" s="17" t="s">
        <v>298</v>
      </c>
      <c r="DL175" s="17" t="s">
        <v>298</v>
      </c>
      <c r="DM175" s="17" t="s">
        <v>298</v>
      </c>
      <c r="DN175" s="17" t="s">
        <v>298</v>
      </c>
      <c r="DO175" s="18" t="s">
        <v>298</v>
      </c>
      <c r="DP175" s="576">
        <v>4</v>
      </c>
      <c r="DQ175" s="111" t="s">
        <v>298</v>
      </c>
      <c r="DR175" s="178">
        <v>1</v>
      </c>
      <c r="DS175" s="17">
        <v>1</v>
      </c>
      <c r="DT175" s="18">
        <v>1</v>
      </c>
      <c r="DU175" s="111">
        <v>1</v>
      </c>
      <c r="DV175" s="88">
        <v>1</v>
      </c>
    </row>
    <row r="176" spans="1:126" s="412" customFormat="1" ht="21" customHeight="1">
      <c r="A176" s="218" t="s">
        <v>398</v>
      </c>
      <c r="B176" s="532">
        <v>7.990353314693579</v>
      </c>
      <c r="C176" s="537">
        <v>7.849456651051718</v>
      </c>
      <c r="D176" s="537">
        <v>8.530631888518572</v>
      </c>
      <c r="E176" s="532">
        <v>9.73593992558626</v>
      </c>
      <c r="F176" s="417">
        <v>10.717805853555227</v>
      </c>
      <c r="G176" s="419">
        <v>10.216475565215822</v>
      </c>
      <c r="H176" s="419">
        <v>6.0496101780380895</v>
      </c>
      <c r="I176" s="419">
        <v>8.574345741986699</v>
      </c>
      <c r="J176" s="418">
        <v>10.545464512708971</v>
      </c>
      <c r="K176" s="532">
        <v>9.691328804140314</v>
      </c>
      <c r="L176" s="537">
        <v>9.456541203229895</v>
      </c>
      <c r="M176" s="537">
        <v>9.46822532649549</v>
      </c>
      <c r="N176" s="537">
        <v>5.518412979507541</v>
      </c>
      <c r="O176" s="537">
        <v>10.572009033632574</v>
      </c>
      <c r="P176" s="532">
        <v>9.767018144524911</v>
      </c>
      <c r="Q176" s="537">
        <v>9.933906552956305</v>
      </c>
      <c r="R176" s="537">
        <v>8.479959397071735</v>
      </c>
      <c r="S176" s="537">
        <v>10.571146003702117</v>
      </c>
      <c r="T176" s="532">
        <v>9.77716447456974</v>
      </c>
      <c r="U176" s="537">
        <v>8.16030798331757</v>
      </c>
      <c r="V176" s="537">
        <v>12.12010575914507</v>
      </c>
      <c r="W176" s="537">
        <v>10.600090877820291</v>
      </c>
      <c r="X176" s="537">
        <v>10.657057640530404</v>
      </c>
      <c r="Y176" s="532">
        <v>8.558055042858248</v>
      </c>
      <c r="Z176" s="537">
        <v>9.745255623836586</v>
      </c>
      <c r="AA176" s="537">
        <v>8.681088999277934</v>
      </c>
      <c r="AB176" s="537">
        <v>7.44497895634506</v>
      </c>
      <c r="AC176" s="537">
        <v>8.361402142820873</v>
      </c>
      <c r="AD176" s="532">
        <v>10.100389469301446</v>
      </c>
      <c r="AE176" s="537">
        <v>10.930158477343316</v>
      </c>
      <c r="AF176" s="537">
        <v>10.779147712321937</v>
      </c>
      <c r="AG176" s="537">
        <v>8.898586685590242</v>
      </c>
      <c r="AH176" s="537">
        <v>7.2326580832223515</v>
      </c>
      <c r="AI176" s="537">
        <v>9.14641638427702</v>
      </c>
      <c r="AJ176" s="537">
        <v>12.447169294956986</v>
      </c>
      <c r="AK176" s="532">
        <v>9.725033031603049</v>
      </c>
      <c r="AL176" s="537">
        <v>8.019076491965887</v>
      </c>
      <c r="AM176" s="537">
        <v>10.652322944681748</v>
      </c>
      <c r="AN176" s="537">
        <v>8.926551096431238</v>
      </c>
      <c r="AO176" s="537">
        <v>11.192772929107335</v>
      </c>
      <c r="AP176" s="532">
        <v>7.896712783040997</v>
      </c>
      <c r="AQ176" s="537">
        <v>5.3172703826761785</v>
      </c>
      <c r="AR176" s="537">
        <v>9.317222012958412</v>
      </c>
      <c r="AS176" s="532">
        <v>10.420643052793015</v>
      </c>
      <c r="AT176" s="537">
        <v>10.6788398318708</v>
      </c>
      <c r="AU176" s="537">
        <v>9.628067636899432</v>
      </c>
      <c r="AV176" s="537">
        <v>5.048694022248482</v>
      </c>
      <c r="AW176" s="537">
        <v>17.200938232994528</v>
      </c>
      <c r="AX176" s="532">
        <v>10.32835728949878</v>
      </c>
      <c r="AY176" s="537">
        <v>6.299184804156042</v>
      </c>
      <c r="AZ176" s="537">
        <v>12.148915802983815</v>
      </c>
      <c r="BA176" s="532">
        <v>13.635876773067254</v>
      </c>
      <c r="BB176" s="537">
        <v>19.085834965067956</v>
      </c>
      <c r="BC176" s="537">
        <v>10.131444808556667</v>
      </c>
      <c r="BD176" s="537">
        <v>7.663592803851837</v>
      </c>
      <c r="BE176" s="537">
        <v>12.776685839843763</v>
      </c>
      <c r="BF176" s="537">
        <v>13.999987250015954</v>
      </c>
      <c r="BG176" s="537">
        <v>20.643240433568867</v>
      </c>
      <c r="BH176" s="537">
        <v>11.599154727373021</v>
      </c>
      <c r="BI176" s="537">
        <v>11.584404270129381</v>
      </c>
      <c r="BJ176" s="532">
        <v>13.358446336176868</v>
      </c>
      <c r="BK176" s="537">
        <v>13.524204438503403</v>
      </c>
      <c r="BL176" s="537">
        <v>9.770478783936259</v>
      </c>
      <c r="BM176" s="537">
        <v>16.01386237940641</v>
      </c>
      <c r="BN176" s="538" t="s">
        <v>298</v>
      </c>
      <c r="BO176" s="537">
        <v>15.504756745925581</v>
      </c>
      <c r="BP176" s="532">
        <v>10.950125067563736</v>
      </c>
      <c r="BQ176" s="537">
        <v>13.123804318119705</v>
      </c>
      <c r="BR176" s="538" t="s">
        <v>298</v>
      </c>
      <c r="BS176" s="537">
        <v>12.448107619196989</v>
      </c>
      <c r="BT176" s="532">
        <v>10.156503068768663</v>
      </c>
      <c r="BU176" s="537">
        <v>10.403365475355297</v>
      </c>
      <c r="BV176" s="537">
        <v>8.860269874150381</v>
      </c>
      <c r="BW176" s="537">
        <v>9.004781602165215</v>
      </c>
      <c r="BX176" s="537">
        <v>11.474270470566855</v>
      </c>
      <c r="BY176" s="532">
        <v>9.672043435745568</v>
      </c>
      <c r="BZ176" s="537">
        <v>12.138720733260673</v>
      </c>
      <c r="CA176" s="537">
        <v>10.597377631569199</v>
      </c>
      <c r="CB176" s="537">
        <v>9.193392393050454</v>
      </c>
      <c r="CC176" s="537">
        <v>4.533633201295273</v>
      </c>
      <c r="CD176" s="537">
        <v>8.173538075790818</v>
      </c>
      <c r="CE176" s="537">
        <v>10.153687743116466</v>
      </c>
      <c r="CF176" s="537">
        <v>11.787467196101659</v>
      </c>
      <c r="CG176" s="537">
        <v>9.448643668958066</v>
      </c>
      <c r="CH176" s="532">
        <v>12.457064645539552</v>
      </c>
      <c r="CI176" s="537">
        <v>12.972400163216129</v>
      </c>
      <c r="CJ176" s="537">
        <v>11.4856726322732</v>
      </c>
      <c r="CK176" s="532">
        <v>8.751704463232967</v>
      </c>
      <c r="CL176" s="537">
        <v>9.392635220747652</v>
      </c>
      <c r="CM176" s="537">
        <v>8.74111409212834</v>
      </c>
      <c r="CN176" s="537">
        <v>8.691849341278086</v>
      </c>
      <c r="CO176" s="537">
        <v>11.147862025696199</v>
      </c>
      <c r="CP176" s="537">
        <v>6.174003197689693</v>
      </c>
      <c r="CQ176" s="532">
        <v>12.361107527953456</v>
      </c>
      <c r="CR176" s="537">
        <v>11.451958185719038</v>
      </c>
      <c r="CS176" s="537">
        <v>10.433116804561735</v>
      </c>
      <c r="CT176" s="537">
        <v>14.935018260568595</v>
      </c>
      <c r="CU176" s="532">
        <v>10.118968080501809</v>
      </c>
      <c r="CV176" s="537">
        <v>13.114466725974252</v>
      </c>
      <c r="CW176" s="537">
        <v>11.13869958369789</v>
      </c>
      <c r="CX176" s="537">
        <v>7.227948603603804</v>
      </c>
      <c r="CY176" s="537">
        <v>8.290668896419293</v>
      </c>
      <c r="CZ176" s="532">
        <v>14.791193913405955</v>
      </c>
      <c r="DA176" s="537">
        <v>14.181711159427897</v>
      </c>
      <c r="DB176" s="537">
        <v>8.332072914713018</v>
      </c>
      <c r="DC176" s="537">
        <v>16.31430178933224</v>
      </c>
      <c r="DD176" s="537">
        <v>13.946955806963116</v>
      </c>
      <c r="DE176" s="537">
        <v>14.908031236382834</v>
      </c>
      <c r="DF176" s="537">
        <v>15.03335335607645</v>
      </c>
      <c r="DG176" s="532">
        <v>8.601583509358885</v>
      </c>
      <c r="DH176" s="537">
        <v>4.163507961345189</v>
      </c>
      <c r="DI176" s="537">
        <v>6.52798583376149</v>
      </c>
      <c r="DJ176" s="537">
        <v>11.544020347954357</v>
      </c>
      <c r="DK176" s="537">
        <v>9.000571249339755</v>
      </c>
      <c r="DL176" s="537">
        <v>7.601271826038848</v>
      </c>
      <c r="DM176" s="537">
        <v>9.077283832695791</v>
      </c>
      <c r="DN176" s="537">
        <v>9.265975536684941</v>
      </c>
      <c r="DO176" s="537">
        <v>11.50293489140282</v>
      </c>
      <c r="DP176" s="599">
        <v>11.087743576647059</v>
      </c>
      <c r="DQ176" s="219" t="s">
        <v>298</v>
      </c>
      <c r="DR176" s="537">
        <v>29.219177047477082</v>
      </c>
      <c r="DS176" s="537">
        <v>19.168720908133288</v>
      </c>
      <c r="DT176" s="537">
        <v>40.118731448211214</v>
      </c>
      <c r="DU176" s="219">
        <v>19.89907883260142</v>
      </c>
      <c r="DV176" s="88">
        <v>19.886852238168757</v>
      </c>
    </row>
    <row r="177" spans="1:126" ht="21.75" customHeight="1">
      <c r="A177" s="472" t="s">
        <v>360</v>
      </c>
      <c r="B177" s="111">
        <v>276</v>
      </c>
      <c r="C177" s="179" t="s">
        <v>298</v>
      </c>
      <c r="D177" s="180" t="s">
        <v>298</v>
      </c>
      <c r="E177" s="111">
        <v>481</v>
      </c>
      <c r="F177" s="179" t="s">
        <v>298</v>
      </c>
      <c r="G177" s="131" t="s">
        <v>298</v>
      </c>
      <c r="H177" s="131" t="s">
        <v>298</v>
      </c>
      <c r="I177" s="131" t="s">
        <v>298</v>
      </c>
      <c r="J177" s="180" t="s">
        <v>298</v>
      </c>
      <c r="K177" s="111">
        <v>204</v>
      </c>
      <c r="L177" s="179" t="s">
        <v>298</v>
      </c>
      <c r="M177" s="131" t="s">
        <v>298</v>
      </c>
      <c r="N177" s="131" t="s">
        <v>298</v>
      </c>
      <c r="O177" s="180" t="s">
        <v>298</v>
      </c>
      <c r="P177" s="111">
        <v>293</v>
      </c>
      <c r="Q177" s="179" t="s">
        <v>298</v>
      </c>
      <c r="R177" s="131" t="s">
        <v>298</v>
      </c>
      <c r="S177" s="180" t="s">
        <v>298</v>
      </c>
      <c r="T177" s="111">
        <v>311</v>
      </c>
      <c r="U177" s="179" t="s">
        <v>298</v>
      </c>
      <c r="V177" s="131" t="s">
        <v>298</v>
      </c>
      <c r="W177" s="131" t="s">
        <v>298</v>
      </c>
      <c r="X177" s="180" t="s">
        <v>298</v>
      </c>
      <c r="Y177" s="111">
        <v>553</v>
      </c>
      <c r="Z177" s="179" t="s">
        <v>298</v>
      </c>
      <c r="AA177" s="131" t="s">
        <v>298</v>
      </c>
      <c r="AB177" s="131" t="s">
        <v>298</v>
      </c>
      <c r="AC177" s="180" t="s">
        <v>298</v>
      </c>
      <c r="AD177" s="111">
        <v>413</v>
      </c>
      <c r="AE177" s="179" t="s">
        <v>298</v>
      </c>
      <c r="AF177" s="131" t="s">
        <v>298</v>
      </c>
      <c r="AG177" s="131" t="s">
        <v>298</v>
      </c>
      <c r="AH177" s="131" t="s">
        <v>298</v>
      </c>
      <c r="AI177" s="131" t="s">
        <v>298</v>
      </c>
      <c r="AJ177" s="180" t="s">
        <v>298</v>
      </c>
      <c r="AK177" s="111">
        <v>250</v>
      </c>
      <c r="AL177" s="179" t="s">
        <v>298</v>
      </c>
      <c r="AM177" s="131" t="s">
        <v>298</v>
      </c>
      <c r="AN177" s="131" t="s">
        <v>298</v>
      </c>
      <c r="AO177" s="180" t="s">
        <v>298</v>
      </c>
      <c r="AP177" s="111">
        <v>66</v>
      </c>
      <c r="AQ177" s="179" t="s">
        <v>298</v>
      </c>
      <c r="AR177" s="180" t="s">
        <v>298</v>
      </c>
      <c r="AS177" s="111">
        <v>197</v>
      </c>
      <c r="AT177" s="179" t="s">
        <v>298</v>
      </c>
      <c r="AU177" s="131" t="s">
        <v>298</v>
      </c>
      <c r="AV177" s="131" t="s">
        <v>298</v>
      </c>
      <c r="AW177" s="180" t="s">
        <v>298</v>
      </c>
      <c r="AX177" s="111">
        <v>309</v>
      </c>
      <c r="AY177" s="179" t="s">
        <v>298</v>
      </c>
      <c r="AZ177" s="180" t="s">
        <v>298</v>
      </c>
      <c r="BA177" s="111">
        <v>1403</v>
      </c>
      <c r="BB177" s="179" t="s">
        <v>298</v>
      </c>
      <c r="BC177" s="131" t="s">
        <v>298</v>
      </c>
      <c r="BD177" s="131" t="s">
        <v>298</v>
      </c>
      <c r="BE177" s="131" t="s">
        <v>298</v>
      </c>
      <c r="BF177" s="131" t="s">
        <v>298</v>
      </c>
      <c r="BG177" s="131" t="s">
        <v>298</v>
      </c>
      <c r="BH177" s="131" t="s">
        <v>298</v>
      </c>
      <c r="BI177" s="180" t="s">
        <v>298</v>
      </c>
      <c r="BJ177" s="111">
        <v>477</v>
      </c>
      <c r="BK177" s="179" t="s">
        <v>298</v>
      </c>
      <c r="BL177" s="131" t="s">
        <v>298</v>
      </c>
      <c r="BM177" s="131" t="s">
        <v>298</v>
      </c>
      <c r="BN177" s="131" t="s">
        <v>298</v>
      </c>
      <c r="BO177" s="180" t="s">
        <v>298</v>
      </c>
      <c r="BP177" s="111">
        <v>107</v>
      </c>
      <c r="BQ177" s="179" t="s">
        <v>298</v>
      </c>
      <c r="BR177" s="131" t="s">
        <v>298</v>
      </c>
      <c r="BS177" s="180" t="s">
        <v>298</v>
      </c>
      <c r="BT177" s="111">
        <v>447</v>
      </c>
      <c r="BU177" s="179" t="s">
        <v>298</v>
      </c>
      <c r="BV177" s="131" t="s">
        <v>298</v>
      </c>
      <c r="BW177" s="131" t="s">
        <v>298</v>
      </c>
      <c r="BX177" s="180" t="s">
        <v>298</v>
      </c>
      <c r="BY177" s="111">
        <v>463</v>
      </c>
      <c r="BZ177" s="179" t="s">
        <v>298</v>
      </c>
      <c r="CA177" s="131" t="s">
        <v>298</v>
      </c>
      <c r="CB177" s="131" t="s">
        <v>298</v>
      </c>
      <c r="CC177" s="131" t="s">
        <v>298</v>
      </c>
      <c r="CD177" s="131" t="s">
        <v>298</v>
      </c>
      <c r="CE177" s="131" t="s">
        <v>298</v>
      </c>
      <c r="CF177" s="131" t="s">
        <v>298</v>
      </c>
      <c r="CG177" s="180" t="s">
        <v>298</v>
      </c>
      <c r="CH177" s="111">
        <v>673</v>
      </c>
      <c r="CI177" s="179" t="s">
        <v>298</v>
      </c>
      <c r="CJ177" s="180" t="s">
        <v>298</v>
      </c>
      <c r="CK177" s="111">
        <v>565</v>
      </c>
      <c r="CL177" s="179" t="s">
        <v>298</v>
      </c>
      <c r="CM177" s="131" t="s">
        <v>298</v>
      </c>
      <c r="CN177" s="131" t="s">
        <v>298</v>
      </c>
      <c r="CO177" s="131" t="s">
        <v>298</v>
      </c>
      <c r="CP177" s="180" t="s">
        <v>298</v>
      </c>
      <c r="CQ177" s="111">
        <v>408</v>
      </c>
      <c r="CR177" s="179" t="s">
        <v>298</v>
      </c>
      <c r="CS177" s="131" t="s">
        <v>298</v>
      </c>
      <c r="CT177" s="180" t="s">
        <v>298</v>
      </c>
      <c r="CU177" s="111">
        <v>520</v>
      </c>
      <c r="CV177" s="179" t="s">
        <v>298</v>
      </c>
      <c r="CW177" s="131" t="s">
        <v>298</v>
      </c>
      <c r="CX177" s="131" t="s">
        <v>298</v>
      </c>
      <c r="CY177" s="180" t="s">
        <v>298</v>
      </c>
      <c r="CZ177" s="111">
        <v>765</v>
      </c>
      <c r="DA177" s="179" t="s">
        <v>298</v>
      </c>
      <c r="DB177" s="131" t="s">
        <v>298</v>
      </c>
      <c r="DC177" s="131" t="s">
        <v>298</v>
      </c>
      <c r="DD177" s="131" t="s">
        <v>298</v>
      </c>
      <c r="DE177" s="131" t="s">
        <v>298</v>
      </c>
      <c r="DF177" s="180" t="s">
        <v>298</v>
      </c>
      <c r="DG177" s="111">
        <v>959</v>
      </c>
      <c r="DH177" s="179" t="s">
        <v>298</v>
      </c>
      <c r="DI177" s="131" t="s">
        <v>298</v>
      </c>
      <c r="DJ177" s="131" t="s">
        <v>298</v>
      </c>
      <c r="DK177" s="131" t="s">
        <v>298</v>
      </c>
      <c r="DL177" s="131" t="s">
        <v>298</v>
      </c>
      <c r="DM177" s="131" t="s">
        <v>298</v>
      </c>
      <c r="DN177" s="131" t="s">
        <v>298</v>
      </c>
      <c r="DO177" s="180" t="s">
        <v>298</v>
      </c>
      <c r="DP177" s="576">
        <f>B177+E177+K177+P177+T177+Y177+AD177+AK177+AP177+AS177+AX177+BA177+BJ177+BP177+BT177+BY177+CH177+CK177+CQ177+CU177+CZ177+DG177</f>
        <v>10140</v>
      </c>
      <c r="DQ177" s="111">
        <v>182</v>
      </c>
      <c r="DR177" s="179" t="s">
        <v>298</v>
      </c>
      <c r="DS177" s="131" t="s">
        <v>298</v>
      </c>
      <c r="DT177" s="180" t="s">
        <v>298</v>
      </c>
      <c r="DU177" s="111">
        <v>212</v>
      </c>
      <c r="DV177" s="111">
        <v>212</v>
      </c>
    </row>
    <row r="178" spans="1:127" ht="11.25">
      <c r="A178" s="254" t="s">
        <v>99</v>
      </c>
      <c r="B178" s="197">
        <v>90</v>
      </c>
      <c r="C178" s="181" t="s">
        <v>298</v>
      </c>
      <c r="D178" s="182" t="s">
        <v>298</v>
      </c>
      <c r="E178" s="197">
        <v>157</v>
      </c>
      <c r="F178" s="181" t="s">
        <v>298</v>
      </c>
      <c r="G178" s="133" t="s">
        <v>298</v>
      </c>
      <c r="H178" s="133" t="s">
        <v>298</v>
      </c>
      <c r="I178" s="133" t="s">
        <v>298</v>
      </c>
      <c r="J178" s="182" t="s">
        <v>298</v>
      </c>
      <c r="K178" s="197">
        <v>73</v>
      </c>
      <c r="L178" s="181" t="s">
        <v>298</v>
      </c>
      <c r="M178" s="133" t="s">
        <v>298</v>
      </c>
      <c r="N178" s="133" t="s">
        <v>298</v>
      </c>
      <c r="O178" s="182" t="s">
        <v>298</v>
      </c>
      <c r="P178" s="197">
        <v>105</v>
      </c>
      <c r="Q178" s="181" t="s">
        <v>298</v>
      </c>
      <c r="R178" s="133" t="s">
        <v>298</v>
      </c>
      <c r="S178" s="182" t="s">
        <v>298</v>
      </c>
      <c r="T178" s="197">
        <v>126</v>
      </c>
      <c r="U178" s="181" t="s">
        <v>298</v>
      </c>
      <c r="V178" s="133" t="s">
        <v>298</v>
      </c>
      <c r="W178" s="133" t="s">
        <v>298</v>
      </c>
      <c r="X178" s="182" t="s">
        <v>298</v>
      </c>
      <c r="Y178" s="197">
        <v>181</v>
      </c>
      <c r="Z178" s="181" t="s">
        <v>298</v>
      </c>
      <c r="AA178" s="133" t="s">
        <v>298</v>
      </c>
      <c r="AB178" s="133" t="s">
        <v>298</v>
      </c>
      <c r="AC178" s="182" t="s">
        <v>298</v>
      </c>
      <c r="AD178" s="197">
        <v>156</v>
      </c>
      <c r="AE178" s="181" t="s">
        <v>298</v>
      </c>
      <c r="AF178" s="133" t="s">
        <v>298</v>
      </c>
      <c r="AG178" s="133" t="s">
        <v>298</v>
      </c>
      <c r="AH178" s="133" t="s">
        <v>298</v>
      </c>
      <c r="AI178" s="133" t="s">
        <v>298</v>
      </c>
      <c r="AJ178" s="182" t="s">
        <v>298</v>
      </c>
      <c r="AK178" s="197">
        <v>84</v>
      </c>
      <c r="AL178" s="181" t="s">
        <v>298</v>
      </c>
      <c r="AM178" s="133" t="s">
        <v>298</v>
      </c>
      <c r="AN178" s="133" t="s">
        <v>298</v>
      </c>
      <c r="AO178" s="182" t="s">
        <v>298</v>
      </c>
      <c r="AP178" s="197">
        <v>26</v>
      </c>
      <c r="AQ178" s="181" t="s">
        <v>298</v>
      </c>
      <c r="AR178" s="182" t="s">
        <v>298</v>
      </c>
      <c r="AS178" s="197">
        <v>85</v>
      </c>
      <c r="AT178" s="181" t="s">
        <v>298</v>
      </c>
      <c r="AU178" s="133" t="s">
        <v>298</v>
      </c>
      <c r="AV178" s="133" t="s">
        <v>298</v>
      </c>
      <c r="AW178" s="182" t="s">
        <v>298</v>
      </c>
      <c r="AX178" s="197">
        <v>95</v>
      </c>
      <c r="AY178" s="181" t="s">
        <v>298</v>
      </c>
      <c r="AZ178" s="182" t="s">
        <v>298</v>
      </c>
      <c r="BA178" s="197">
        <v>295</v>
      </c>
      <c r="BB178" s="181" t="s">
        <v>298</v>
      </c>
      <c r="BC178" s="133" t="s">
        <v>298</v>
      </c>
      <c r="BD178" s="133" t="s">
        <v>298</v>
      </c>
      <c r="BE178" s="133" t="s">
        <v>298</v>
      </c>
      <c r="BF178" s="133" t="s">
        <v>298</v>
      </c>
      <c r="BG178" s="133" t="s">
        <v>298</v>
      </c>
      <c r="BH178" s="133" t="s">
        <v>298</v>
      </c>
      <c r="BI178" s="182" t="s">
        <v>298</v>
      </c>
      <c r="BJ178" s="197">
        <v>178</v>
      </c>
      <c r="BK178" s="181" t="s">
        <v>298</v>
      </c>
      <c r="BL178" s="133" t="s">
        <v>298</v>
      </c>
      <c r="BM178" s="133" t="s">
        <v>298</v>
      </c>
      <c r="BN178" s="133" t="s">
        <v>298</v>
      </c>
      <c r="BO178" s="182" t="s">
        <v>298</v>
      </c>
      <c r="BP178" s="197">
        <v>50</v>
      </c>
      <c r="BQ178" s="181" t="s">
        <v>298</v>
      </c>
      <c r="BR178" s="133" t="s">
        <v>298</v>
      </c>
      <c r="BS178" s="182" t="s">
        <v>298</v>
      </c>
      <c r="BT178" s="197">
        <v>138</v>
      </c>
      <c r="BU178" s="181" t="s">
        <v>298</v>
      </c>
      <c r="BV178" s="133" t="s">
        <v>298</v>
      </c>
      <c r="BW178" s="133" t="s">
        <v>298</v>
      </c>
      <c r="BX178" s="182" t="s">
        <v>298</v>
      </c>
      <c r="BY178" s="197">
        <v>166</v>
      </c>
      <c r="BZ178" s="181" t="s">
        <v>298</v>
      </c>
      <c r="CA178" s="133" t="s">
        <v>298</v>
      </c>
      <c r="CB178" s="133" t="s">
        <v>298</v>
      </c>
      <c r="CC178" s="133" t="s">
        <v>298</v>
      </c>
      <c r="CD178" s="133" t="s">
        <v>298</v>
      </c>
      <c r="CE178" s="133" t="s">
        <v>298</v>
      </c>
      <c r="CF178" s="133" t="s">
        <v>298</v>
      </c>
      <c r="CG178" s="182" t="s">
        <v>298</v>
      </c>
      <c r="CH178" s="197">
        <v>179</v>
      </c>
      <c r="CI178" s="181" t="s">
        <v>298</v>
      </c>
      <c r="CJ178" s="182" t="s">
        <v>298</v>
      </c>
      <c r="CK178" s="197">
        <v>226</v>
      </c>
      <c r="CL178" s="181" t="s">
        <v>298</v>
      </c>
      <c r="CM178" s="133" t="s">
        <v>298</v>
      </c>
      <c r="CN178" s="133" t="s">
        <v>298</v>
      </c>
      <c r="CO178" s="133" t="s">
        <v>298</v>
      </c>
      <c r="CP178" s="182" t="s">
        <v>298</v>
      </c>
      <c r="CQ178" s="197">
        <v>158</v>
      </c>
      <c r="CR178" s="181" t="s">
        <v>298</v>
      </c>
      <c r="CS178" s="133" t="s">
        <v>298</v>
      </c>
      <c r="CT178" s="182" t="s">
        <v>298</v>
      </c>
      <c r="CU178" s="197">
        <v>141</v>
      </c>
      <c r="CV178" s="181" t="s">
        <v>298</v>
      </c>
      <c r="CW178" s="133" t="s">
        <v>298</v>
      </c>
      <c r="CX178" s="133" t="s">
        <v>298</v>
      </c>
      <c r="CY178" s="182" t="s">
        <v>298</v>
      </c>
      <c r="CZ178" s="197">
        <v>301</v>
      </c>
      <c r="DA178" s="181" t="s">
        <v>298</v>
      </c>
      <c r="DB178" s="133" t="s">
        <v>298</v>
      </c>
      <c r="DC178" s="133" t="s">
        <v>298</v>
      </c>
      <c r="DD178" s="133" t="s">
        <v>298</v>
      </c>
      <c r="DE178" s="133" t="s">
        <v>298</v>
      </c>
      <c r="DF178" s="182" t="s">
        <v>298</v>
      </c>
      <c r="DG178" s="197">
        <v>317</v>
      </c>
      <c r="DH178" s="181" t="s">
        <v>298</v>
      </c>
      <c r="DI178" s="133" t="s">
        <v>298</v>
      </c>
      <c r="DJ178" s="133" t="s">
        <v>298</v>
      </c>
      <c r="DK178" s="133" t="s">
        <v>298</v>
      </c>
      <c r="DL178" s="133" t="s">
        <v>298</v>
      </c>
      <c r="DM178" s="133" t="s">
        <v>298</v>
      </c>
      <c r="DN178" s="133" t="s">
        <v>298</v>
      </c>
      <c r="DO178" s="182" t="s">
        <v>298</v>
      </c>
      <c r="DP178" s="575">
        <f>B178+E178+K178+P178+T178+Y178+AD178+AK178+AP178+AS178+AX178+BA178+BJ178+BP178+BT178+BY178+CH178+CK178+CQ178+CU178+CZ178+DG178</f>
        <v>3327</v>
      </c>
      <c r="DQ178" s="197" t="s">
        <v>298</v>
      </c>
      <c r="DR178" s="181" t="s">
        <v>298</v>
      </c>
      <c r="DS178" s="133" t="s">
        <v>298</v>
      </c>
      <c r="DT178" s="182" t="s">
        <v>298</v>
      </c>
      <c r="DU178" s="197">
        <v>66</v>
      </c>
      <c r="DV178" s="197">
        <v>66</v>
      </c>
      <c r="DW178" s="108"/>
    </row>
    <row r="179" spans="1:127" ht="11.25">
      <c r="A179" s="267" t="s">
        <v>100</v>
      </c>
      <c r="B179" s="310">
        <v>38</v>
      </c>
      <c r="C179" s="268" t="s">
        <v>298</v>
      </c>
      <c r="D179" s="269" t="s">
        <v>298</v>
      </c>
      <c r="E179" s="310">
        <v>70</v>
      </c>
      <c r="F179" s="268" t="s">
        <v>298</v>
      </c>
      <c r="G179" s="270" t="s">
        <v>298</v>
      </c>
      <c r="H179" s="270" t="s">
        <v>298</v>
      </c>
      <c r="I179" s="270" t="s">
        <v>298</v>
      </c>
      <c r="J179" s="269" t="s">
        <v>298</v>
      </c>
      <c r="K179" s="310">
        <v>25</v>
      </c>
      <c r="L179" s="268" t="s">
        <v>298</v>
      </c>
      <c r="M179" s="270" t="s">
        <v>298</v>
      </c>
      <c r="N179" s="270" t="s">
        <v>298</v>
      </c>
      <c r="O179" s="269" t="s">
        <v>298</v>
      </c>
      <c r="P179" s="310">
        <v>45</v>
      </c>
      <c r="Q179" s="268" t="s">
        <v>298</v>
      </c>
      <c r="R179" s="270" t="s">
        <v>298</v>
      </c>
      <c r="S179" s="269" t="s">
        <v>298</v>
      </c>
      <c r="T179" s="310">
        <v>43</v>
      </c>
      <c r="U179" s="268" t="s">
        <v>298</v>
      </c>
      <c r="V179" s="270" t="s">
        <v>298</v>
      </c>
      <c r="W179" s="270" t="s">
        <v>298</v>
      </c>
      <c r="X179" s="269" t="s">
        <v>298</v>
      </c>
      <c r="Y179" s="310">
        <v>131</v>
      </c>
      <c r="Z179" s="268" t="s">
        <v>298</v>
      </c>
      <c r="AA179" s="270" t="s">
        <v>298</v>
      </c>
      <c r="AB179" s="270" t="s">
        <v>298</v>
      </c>
      <c r="AC179" s="269" t="s">
        <v>298</v>
      </c>
      <c r="AD179" s="310">
        <v>63</v>
      </c>
      <c r="AE179" s="268" t="s">
        <v>298</v>
      </c>
      <c r="AF179" s="270" t="s">
        <v>298</v>
      </c>
      <c r="AG179" s="270" t="s">
        <v>298</v>
      </c>
      <c r="AH179" s="270" t="s">
        <v>298</v>
      </c>
      <c r="AI179" s="270" t="s">
        <v>298</v>
      </c>
      <c r="AJ179" s="269" t="s">
        <v>298</v>
      </c>
      <c r="AK179" s="310">
        <v>32</v>
      </c>
      <c r="AL179" s="268" t="s">
        <v>298</v>
      </c>
      <c r="AM179" s="270" t="s">
        <v>298</v>
      </c>
      <c r="AN179" s="270" t="s">
        <v>298</v>
      </c>
      <c r="AO179" s="269" t="s">
        <v>298</v>
      </c>
      <c r="AP179" s="310">
        <v>9</v>
      </c>
      <c r="AQ179" s="268" t="s">
        <v>298</v>
      </c>
      <c r="AR179" s="269" t="s">
        <v>298</v>
      </c>
      <c r="AS179" s="310">
        <v>33</v>
      </c>
      <c r="AT179" s="268" t="s">
        <v>298</v>
      </c>
      <c r="AU179" s="270" t="s">
        <v>298</v>
      </c>
      <c r="AV179" s="270" t="s">
        <v>298</v>
      </c>
      <c r="AW179" s="269" t="s">
        <v>298</v>
      </c>
      <c r="AX179" s="310">
        <v>40</v>
      </c>
      <c r="AY179" s="268" t="s">
        <v>298</v>
      </c>
      <c r="AZ179" s="269" t="s">
        <v>298</v>
      </c>
      <c r="BA179" s="310">
        <v>174</v>
      </c>
      <c r="BB179" s="268" t="s">
        <v>298</v>
      </c>
      <c r="BC179" s="270" t="s">
        <v>298</v>
      </c>
      <c r="BD179" s="270" t="s">
        <v>298</v>
      </c>
      <c r="BE179" s="270" t="s">
        <v>298</v>
      </c>
      <c r="BF179" s="270" t="s">
        <v>298</v>
      </c>
      <c r="BG179" s="270" t="s">
        <v>298</v>
      </c>
      <c r="BH179" s="270" t="s">
        <v>298</v>
      </c>
      <c r="BI179" s="269" t="s">
        <v>298</v>
      </c>
      <c r="BJ179" s="310">
        <v>67</v>
      </c>
      <c r="BK179" s="268" t="s">
        <v>298</v>
      </c>
      <c r="BL179" s="270" t="s">
        <v>298</v>
      </c>
      <c r="BM179" s="270" t="s">
        <v>298</v>
      </c>
      <c r="BN179" s="270" t="s">
        <v>298</v>
      </c>
      <c r="BO179" s="269" t="s">
        <v>298</v>
      </c>
      <c r="BP179" s="310">
        <v>20</v>
      </c>
      <c r="BQ179" s="268" t="s">
        <v>298</v>
      </c>
      <c r="BR179" s="270" t="s">
        <v>298</v>
      </c>
      <c r="BS179" s="269" t="s">
        <v>298</v>
      </c>
      <c r="BT179" s="310">
        <v>75</v>
      </c>
      <c r="BU179" s="268" t="s">
        <v>298</v>
      </c>
      <c r="BV179" s="270" t="s">
        <v>298</v>
      </c>
      <c r="BW179" s="270" t="s">
        <v>298</v>
      </c>
      <c r="BX179" s="269" t="s">
        <v>298</v>
      </c>
      <c r="BY179" s="310">
        <v>46</v>
      </c>
      <c r="BZ179" s="268" t="s">
        <v>298</v>
      </c>
      <c r="CA179" s="270" t="s">
        <v>298</v>
      </c>
      <c r="CB179" s="270" t="s">
        <v>298</v>
      </c>
      <c r="CC179" s="270" t="s">
        <v>298</v>
      </c>
      <c r="CD179" s="270" t="s">
        <v>298</v>
      </c>
      <c r="CE179" s="270" t="s">
        <v>298</v>
      </c>
      <c r="CF179" s="270" t="s">
        <v>298</v>
      </c>
      <c r="CG179" s="269" t="s">
        <v>298</v>
      </c>
      <c r="CH179" s="310">
        <v>144</v>
      </c>
      <c r="CI179" s="268" t="s">
        <v>298</v>
      </c>
      <c r="CJ179" s="269" t="s">
        <v>298</v>
      </c>
      <c r="CK179" s="310">
        <v>83</v>
      </c>
      <c r="CL179" s="268" t="s">
        <v>298</v>
      </c>
      <c r="CM179" s="270" t="s">
        <v>298</v>
      </c>
      <c r="CN179" s="270" t="s">
        <v>298</v>
      </c>
      <c r="CO179" s="270" t="s">
        <v>298</v>
      </c>
      <c r="CP179" s="269" t="s">
        <v>298</v>
      </c>
      <c r="CQ179" s="310">
        <v>69</v>
      </c>
      <c r="CR179" s="268" t="s">
        <v>298</v>
      </c>
      <c r="CS179" s="270" t="s">
        <v>298</v>
      </c>
      <c r="CT179" s="269" t="s">
        <v>298</v>
      </c>
      <c r="CU179" s="310">
        <v>42</v>
      </c>
      <c r="CV179" s="268" t="s">
        <v>298</v>
      </c>
      <c r="CW179" s="270" t="s">
        <v>298</v>
      </c>
      <c r="CX179" s="270" t="s">
        <v>298</v>
      </c>
      <c r="CY179" s="269" t="s">
        <v>298</v>
      </c>
      <c r="CZ179" s="310">
        <v>114</v>
      </c>
      <c r="DA179" s="268" t="s">
        <v>298</v>
      </c>
      <c r="DB179" s="270" t="s">
        <v>298</v>
      </c>
      <c r="DC179" s="270" t="s">
        <v>298</v>
      </c>
      <c r="DD179" s="270" t="s">
        <v>298</v>
      </c>
      <c r="DE179" s="270" t="s">
        <v>298</v>
      </c>
      <c r="DF179" s="269" t="s">
        <v>298</v>
      </c>
      <c r="DG179" s="310">
        <v>122</v>
      </c>
      <c r="DH179" s="268" t="s">
        <v>298</v>
      </c>
      <c r="DI179" s="270" t="s">
        <v>298</v>
      </c>
      <c r="DJ179" s="270" t="s">
        <v>298</v>
      </c>
      <c r="DK179" s="270" t="s">
        <v>298</v>
      </c>
      <c r="DL179" s="270" t="s">
        <v>298</v>
      </c>
      <c r="DM179" s="270" t="s">
        <v>298</v>
      </c>
      <c r="DN179" s="270" t="s">
        <v>298</v>
      </c>
      <c r="DO179" s="269" t="s">
        <v>298</v>
      </c>
      <c r="DP179" s="600">
        <f>B179+E179+K179+P179+T179+Y179+AD179+AK179+AP179+AS179+AX179+BA179+BJ179+BP179+BT179+BY179+CH179+CK179+CQ179+CU179+CZ179+DG179</f>
        <v>1485</v>
      </c>
      <c r="DQ179" s="310" t="s">
        <v>298</v>
      </c>
      <c r="DR179" s="268" t="s">
        <v>298</v>
      </c>
      <c r="DS179" s="270" t="s">
        <v>298</v>
      </c>
      <c r="DT179" s="269" t="s">
        <v>298</v>
      </c>
      <c r="DU179" s="310">
        <v>34</v>
      </c>
      <c r="DV179" s="310">
        <v>34</v>
      </c>
      <c r="DW179" s="108"/>
    </row>
    <row r="180" spans="1:126" ht="11.25">
      <c r="A180" s="52"/>
      <c r="B180" s="2"/>
      <c r="C180" s="28"/>
      <c r="D180" s="28"/>
      <c r="E180" s="65"/>
      <c r="F180" s="28"/>
      <c r="G180" s="28"/>
      <c r="H180" s="28"/>
      <c r="I180" s="28"/>
      <c r="J180" s="28"/>
      <c r="K180" s="65"/>
      <c r="L180" s="4"/>
      <c r="M180" s="4"/>
      <c r="N180" s="4"/>
      <c r="O180" s="4"/>
      <c r="P180" s="65"/>
      <c r="Q180" s="4"/>
      <c r="R180" s="4"/>
      <c r="S180" s="4"/>
      <c r="T180" s="65"/>
      <c r="U180" s="4"/>
      <c r="V180" s="4"/>
      <c r="W180" s="4"/>
      <c r="X180" s="4"/>
      <c r="Y180" s="65"/>
      <c r="Z180" s="4"/>
      <c r="AA180" s="4"/>
      <c r="AB180" s="4"/>
      <c r="AC180" s="4"/>
      <c r="AD180" s="65"/>
      <c r="AE180" s="4"/>
      <c r="AF180" s="4"/>
      <c r="AG180" s="4"/>
      <c r="AH180" s="4"/>
      <c r="AI180" s="4"/>
      <c r="AJ180" s="4"/>
      <c r="AK180" s="65"/>
      <c r="AL180" s="4"/>
      <c r="AM180" s="4"/>
      <c r="AN180" s="4"/>
      <c r="AO180" s="4"/>
      <c r="AP180" s="65"/>
      <c r="AQ180" s="4"/>
      <c r="AR180" s="4"/>
      <c r="AS180" s="65"/>
      <c r="AT180" s="4"/>
      <c r="AU180" s="4"/>
      <c r="AV180" s="4"/>
      <c r="AW180" s="4"/>
      <c r="AX180" s="65"/>
      <c r="AY180" s="4"/>
      <c r="AZ180" s="4"/>
      <c r="BA180" s="65"/>
      <c r="BB180" s="4"/>
      <c r="BC180" s="4"/>
      <c r="BD180" s="4"/>
      <c r="BE180" s="4"/>
      <c r="BF180" s="4"/>
      <c r="BG180" s="4"/>
      <c r="BH180" s="4"/>
      <c r="BI180" s="4"/>
      <c r="BJ180" s="65"/>
      <c r="BK180" s="4"/>
      <c r="BL180" s="4"/>
      <c r="BM180" s="4"/>
      <c r="BN180" s="4"/>
      <c r="BO180" s="4"/>
      <c r="BP180" s="65"/>
      <c r="BQ180" s="4"/>
      <c r="BR180" s="4"/>
      <c r="BS180" s="4"/>
      <c r="BT180" s="65"/>
      <c r="BU180" s="4"/>
      <c r="BV180" s="4"/>
      <c r="BW180" s="4"/>
      <c r="BX180" s="4"/>
      <c r="BY180" s="65"/>
      <c r="BZ180" s="4"/>
      <c r="CA180" s="4"/>
      <c r="CB180" s="4"/>
      <c r="CC180" s="4"/>
      <c r="CD180" s="4"/>
      <c r="CE180" s="68"/>
      <c r="CF180" s="4"/>
      <c r="CG180" s="4"/>
      <c r="CH180" s="65"/>
      <c r="CI180" s="4"/>
      <c r="CJ180" s="4"/>
      <c r="CK180" s="65"/>
      <c r="CL180" s="4"/>
      <c r="CM180" s="4"/>
      <c r="CN180" s="4"/>
      <c r="CO180" s="4"/>
      <c r="CP180" s="4"/>
      <c r="CQ180" s="65"/>
      <c r="CR180" s="4"/>
      <c r="CS180" s="4"/>
      <c r="CT180" s="4"/>
      <c r="CU180" s="65"/>
      <c r="CV180" s="4"/>
      <c r="CW180" s="4"/>
      <c r="CX180" s="4"/>
      <c r="CY180" s="4"/>
      <c r="CZ180" s="65"/>
      <c r="DA180" s="4"/>
      <c r="DB180" s="4"/>
      <c r="DC180" s="4"/>
      <c r="DD180" s="4"/>
      <c r="DE180" s="4"/>
      <c r="DF180" s="4"/>
      <c r="DG180" s="65"/>
      <c r="DH180" s="4"/>
      <c r="DI180" s="4"/>
      <c r="DJ180" s="4"/>
      <c r="DK180" s="4"/>
      <c r="DL180" s="4"/>
      <c r="DM180" s="4"/>
      <c r="DN180" s="4"/>
      <c r="DO180" s="4"/>
      <c r="DP180" s="68"/>
      <c r="DQ180" s="68"/>
      <c r="DR180" s="4"/>
      <c r="DS180" s="4"/>
      <c r="DT180" s="4"/>
      <c r="DU180" s="68"/>
      <c r="DV180" s="65"/>
    </row>
    <row r="181" spans="1:126" ht="11.25">
      <c r="A181" s="52"/>
      <c r="B181" s="2"/>
      <c r="C181" s="28"/>
      <c r="D181" s="28"/>
      <c r="E181" s="65"/>
      <c r="F181" s="28"/>
      <c r="G181" s="28"/>
      <c r="H181" s="28"/>
      <c r="I181" s="28"/>
      <c r="J181" s="28"/>
      <c r="K181" s="65"/>
      <c r="L181" s="4"/>
      <c r="M181" s="4"/>
      <c r="N181" s="4"/>
      <c r="O181" s="4"/>
      <c r="P181" s="65"/>
      <c r="Q181" s="4"/>
      <c r="R181" s="4"/>
      <c r="S181" s="4"/>
      <c r="T181" s="65"/>
      <c r="U181" s="4"/>
      <c r="V181" s="4"/>
      <c r="W181" s="4"/>
      <c r="X181" s="4"/>
      <c r="Y181" s="65"/>
      <c r="Z181" s="4"/>
      <c r="AA181" s="4"/>
      <c r="AB181" s="4"/>
      <c r="AC181" s="4"/>
      <c r="AD181" s="65"/>
      <c r="AE181" s="4"/>
      <c r="AF181" s="4"/>
      <c r="AG181" s="4"/>
      <c r="AH181" s="4"/>
      <c r="AI181" s="4"/>
      <c r="AJ181" s="4"/>
      <c r="AK181" s="65"/>
      <c r="AL181" s="4"/>
      <c r="AM181" s="4"/>
      <c r="AN181" s="4"/>
      <c r="AO181" s="4"/>
      <c r="AP181" s="65"/>
      <c r="AQ181" s="4"/>
      <c r="AR181" s="4"/>
      <c r="AS181" s="65"/>
      <c r="AT181" s="4"/>
      <c r="AU181" s="4"/>
      <c r="AV181" s="4"/>
      <c r="AW181" s="4"/>
      <c r="AX181" s="65"/>
      <c r="AY181" s="4"/>
      <c r="AZ181" s="4"/>
      <c r="BA181" s="65"/>
      <c r="BB181" s="4"/>
      <c r="BC181" s="4"/>
      <c r="BD181" s="4"/>
      <c r="BE181" s="4"/>
      <c r="BF181" s="4"/>
      <c r="BG181" s="4"/>
      <c r="BH181" s="4"/>
      <c r="BI181" s="4"/>
      <c r="BJ181" s="65"/>
      <c r="BK181" s="4"/>
      <c r="BL181" s="4"/>
      <c r="BM181" s="4"/>
      <c r="BN181" s="4"/>
      <c r="BO181" s="4"/>
      <c r="BP181" s="65"/>
      <c r="BQ181" s="4"/>
      <c r="BR181" s="4"/>
      <c r="BS181" s="4"/>
      <c r="BT181" s="65"/>
      <c r="BU181" s="4"/>
      <c r="BV181" s="4"/>
      <c r="BW181" s="4"/>
      <c r="BX181" s="4"/>
      <c r="BY181" s="65"/>
      <c r="BZ181" s="4"/>
      <c r="CA181" s="4"/>
      <c r="CB181" s="4"/>
      <c r="CC181" s="4"/>
      <c r="CD181" s="4"/>
      <c r="CE181" s="68"/>
      <c r="CF181" s="4"/>
      <c r="CG181" s="4"/>
      <c r="CH181" s="65"/>
      <c r="CI181" s="4"/>
      <c r="CJ181" s="4"/>
      <c r="CK181" s="65"/>
      <c r="CL181" s="4"/>
      <c r="CM181" s="4"/>
      <c r="CN181" s="4"/>
      <c r="CO181" s="4"/>
      <c r="CP181" s="4"/>
      <c r="CQ181" s="65"/>
      <c r="CR181" s="4"/>
      <c r="CS181" s="4"/>
      <c r="CT181" s="4"/>
      <c r="CU181" s="65"/>
      <c r="CV181" s="4"/>
      <c r="CW181" s="4"/>
      <c r="CX181" s="4"/>
      <c r="CY181" s="4"/>
      <c r="CZ181" s="65"/>
      <c r="DA181" s="4"/>
      <c r="DB181" s="4"/>
      <c r="DC181" s="4"/>
      <c r="DD181" s="4"/>
      <c r="DE181" s="4"/>
      <c r="DF181" s="4"/>
      <c r="DG181" s="65"/>
      <c r="DH181" s="4"/>
      <c r="DI181" s="4"/>
      <c r="DJ181" s="4"/>
      <c r="DK181" s="4"/>
      <c r="DL181" s="4"/>
      <c r="DM181" s="4"/>
      <c r="DN181" s="4"/>
      <c r="DO181" s="4"/>
      <c r="DP181" s="68"/>
      <c r="DQ181" s="68"/>
      <c r="DR181" s="4"/>
      <c r="DS181" s="4"/>
      <c r="DT181" s="4"/>
      <c r="DU181" s="68"/>
      <c r="DV181" s="65"/>
    </row>
    <row r="182" spans="1:126" ht="15.75">
      <c r="A182" s="51" t="s">
        <v>77</v>
      </c>
      <c r="B182" s="2"/>
      <c r="C182" s="127"/>
      <c r="D182" s="127"/>
      <c r="E182" s="65"/>
      <c r="F182" s="127"/>
      <c r="G182" s="127"/>
      <c r="H182" s="127"/>
      <c r="J182" s="127"/>
      <c r="K182" s="65"/>
      <c r="L182" s="4"/>
      <c r="M182" s="4"/>
      <c r="N182" s="4"/>
      <c r="O182" s="4"/>
      <c r="P182" s="65"/>
      <c r="Q182" s="4"/>
      <c r="R182" s="4"/>
      <c r="S182" s="4"/>
      <c r="T182" s="65"/>
      <c r="U182" s="4"/>
      <c r="V182" s="4"/>
      <c r="W182" s="4"/>
      <c r="X182" s="4"/>
      <c r="Y182" s="65"/>
      <c r="Z182" s="4"/>
      <c r="AA182" s="4"/>
      <c r="AB182" s="4"/>
      <c r="AC182" s="4"/>
      <c r="AD182" s="65"/>
      <c r="AE182" s="4"/>
      <c r="AF182" s="4"/>
      <c r="AG182" s="4"/>
      <c r="AH182" s="4"/>
      <c r="AI182" s="4"/>
      <c r="AJ182" s="4"/>
      <c r="AK182" s="65"/>
      <c r="AL182" s="4"/>
      <c r="AM182" s="4"/>
      <c r="AN182" s="4"/>
      <c r="AO182" s="4"/>
      <c r="AP182" s="65"/>
      <c r="AQ182" s="4"/>
      <c r="AR182" s="4"/>
      <c r="AS182" s="65"/>
      <c r="AT182" s="4"/>
      <c r="AU182" s="4"/>
      <c r="AV182" s="4"/>
      <c r="AW182" s="4"/>
      <c r="AX182" s="65"/>
      <c r="AY182" s="4"/>
      <c r="AZ182" s="4"/>
      <c r="BA182" s="65"/>
      <c r="BB182" s="4"/>
      <c r="BC182" s="4"/>
      <c r="BD182" s="4"/>
      <c r="BE182" s="4"/>
      <c r="BF182" s="4"/>
      <c r="BG182" s="4"/>
      <c r="BH182" s="4"/>
      <c r="BI182" s="4"/>
      <c r="BJ182" s="65"/>
      <c r="BK182" s="4"/>
      <c r="BL182" s="4"/>
      <c r="BM182" s="4"/>
      <c r="BN182" s="4"/>
      <c r="BO182" s="4"/>
      <c r="BP182" s="65"/>
      <c r="BQ182" s="4"/>
      <c r="BR182" s="4"/>
      <c r="BS182" s="4"/>
      <c r="BT182" s="65"/>
      <c r="BU182" s="4"/>
      <c r="BV182" s="4"/>
      <c r="BW182" s="4"/>
      <c r="BX182" s="4"/>
      <c r="BY182" s="65"/>
      <c r="BZ182" s="4"/>
      <c r="CA182" s="4"/>
      <c r="CB182" s="4"/>
      <c r="CC182" s="4"/>
      <c r="CD182" s="4"/>
      <c r="CE182" s="68"/>
      <c r="CF182" s="4"/>
      <c r="CG182" s="4"/>
      <c r="CH182" s="65"/>
      <c r="CI182" s="4"/>
      <c r="CJ182" s="4"/>
      <c r="CK182" s="65"/>
      <c r="CL182" s="4"/>
      <c r="CM182" s="4"/>
      <c r="CN182" s="4"/>
      <c r="CO182" s="4"/>
      <c r="CP182" s="4"/>
      <c r="CQ182" s="65"/>
      <c r="CR182" s="4"/>
      <c r="CS182" s="4"/>
      <c r="CT182" s="4"/>
      <c r="CU182" s="65"/>
      <c r="CV182" s="4"/>
      <c r="CW182" s="4"/>
      <c r="CX182" s="4"/>
      <c r="CY182" s="4"/>
      <c r="CZ182" s="65"/>
      <c r="DA182" s="4"/>
      <c r="DB182" s="4"/>
      <c r="DC182" s="4"/>
      <c r="DD182" s="4"/>
      <c r="DE182" s="4"/>
      <c r="DF182" s="4"/>
      <c r="DG182" s="65"/>
      <c r="DH182" s="4"/>
      <c r="DI182" s="4"/>
      <c r="DJ182" s="4"/>
      <c r="DK182" s="4"/>
      <c r="DL182" s="4"/>
      <c r="DM182" s="4"/>
      <c r="DN182" s="4"/>
      <c r="DO182" s="4"/>
      <c r="DP182" s="68"/>
      <c r="DQ182" s="68"/>
      <c r="DR182" s="4"/>
      <c r="DS182" s="4"/>
      <c r="DT182" s="4"/>
      <c r="DU182" s="68"/>
      <c r="DV182" s="65"/>
    </row>
    <row r="183" spans="1:126" ht="18" customHeight="1">
      <c r="A183" s="54" t="s">
        <v>132</v>
      </c>
      <c r="B183" s="316"/>
      <c r="C183" s="28"/>
      <c r="D183" s="28"/>
      <c r="E183" s="65"/>
      <c r="F183" s="28"/>
      <c r="G183" s="28"/>
      <c r="H183" s="28"/>
      <c r="I183" s="28"/>
      <c r="J183" s="28"/>
      <c r="K183" s="65"/>
      <c r="L183" s="4"/>
      <c r="M183" s="4"/>
      <c r="N183" s="4"/>
      <c r="O183" s="4"/>
      <c r="P183" s="65"/>
      <c r="Q183" s="4"/>
      <c r="R183" s="4"/>
      <c r="S183" s="4"/>
      <c r="T183" s="65"/>
      <c r="U183" s="4"/>
      <c r="V183" s="4"/>
      <c r="W183" s="4"/>
      <c r="X183" s="4"/>
      <c r="Y183" s="65"/>
      <c r="Z183" s="4"/>
      <c r="AA183" s="4"/>
      <c r="AB183" s="4"/>
      <c r="AC183" s="4"/>
      <c r="AD183" s="65"/>
      <c r="AE183" s="4"/>
      <c r="AF183" s="4"/>
      <c r="AG183" s="4"/>
      <c r="AH183" s="4"/>
      <c r="AI183" s="4"/>
      <c r="AJ183" s="4"/>
      <c r="AK183" s="65"/>
      <c r="AL183" s="4"/>
      <c r="AM183" s="4"/>
      <c r="AN183" s="4"/>
      <c r="AO183" s="4"/>
      <c r="AP183" s="65"/>
      <c r="AQ183" s="4"/>
      <c r="AR183" s="4"/>
      <c r="AS183" s="65"/>
      <c r="AT183" s="4"/>
      <c r="AU183" s="4"/>
      <c r="AV183" s="4"/>
      <c r="AW183" s="4"/>
      <c r="AX183" s="65"/>
      <c r="AY183" s="4"/>
      <c r="AZ183" s="4"/>
      <c r="BA183" s="65"/>
      <c r="BB183" s="4"/>
      <c r="BC183" s="4"/>
      <c r="BD183" s="4"/>
      <c r="BE183" s="4"/>
      <c r="BF183" s="4"/>
      <c r="BG183" s="4"/>
      <c r="BH183" s="4"/>
      <c r="BI183" s="4"/>
      <c r="BJ183" s="65"/>
      <c r="BK183" s="4"/>
      <c r="BL183" s="4"/>
      <c r="BM183" s="4"/>
      <c r="BN183" s="4"/>
      <c r="BO183" s="4"/>
      <c r="BP183" s="65"/>
      <c r="BQ183" s="4"/>
      <c r="BR183" s="4"/>
      <c r="BS183" s="4"/>
      <c r="BT183" s="65"/>
      <c r="BU183" s="4"/>
      <c r="BV183" s="4"/>
      <c r="BW183" s="4"/>
      <c r="BX183" s="4"/>
      <c r="BY183" s="65"/>
      <c r="BZ183" s="4"/>
      <c r="CA183" s="4"/>
      <c r="CB183" s="4"/>
      <c r="CC183" s="4"/>
      <c r="CD183" s="4"/>
      <c r="CE183" s="68"/>
      <c r="CF183" s="4"/>
      <c r="CG183" s="4"/>
      <c r="CH183" s="65"/>
      <c r="CI183" s="4"/>
      <c r="CJ183" s="4"/>
      <c r="CK183" s="65"/>
      <c r="CL183" s="4"/>
      <c r="CM183" s="4"/>
      <c r="CN183" s="4"/>
      <c r="CO183" s="4"/>
      <c r="CP183" s="4"/>
      <c r="CQ183" s="65"/>
      <c r="CR183" s="4"/>
      <c r="CS183" s="4"/>
      <c r="CT183" s="4"/>
      <c r="CU183" s="65"/>
      <c r="CV183" s="4"/>
      <c r="CW183" s="4"/>
      <c r="CX183" s="4"/>
      <c r="CY183" s="4"/>
      <c r="CZ183" s="65"/>
      <c r="DA183" s="4"/>
      <c r="DB183" s="4"/>
      <c r="DC183" s="4"/>
      <c r="DD183" s="4"/>
      <c r="DE183" s="4"/>
      <c r="DF183" s="4"/>
      <c r="DG183" s="65"/>
      <c r="DH183" s="4"/>
      <c r="DI183" s="4"/>
      <c r="DJ183" s="4"/>
      <c r="DK183" s="4"/>
      <c r="DL183" s="4"/>
      <c r="DM183" s="4"/>
      <c r="DN183" s="4"/>
      <c r="DO183" s="4"/>
      <c r="DP183" s="68"/>
      <c r="DQ183" s="68"/>
      <c r="DR183" s="4"/>
      <c r="DS183" s="4"/>
      <c r="DT183" s="4"/>
      <c r="DU183" s="68"/>
      <c r="DV183" s="65"/>
    </row>
    <row r="184" spans="1:10" ht="10.5" customHeight="1">
      <c r="A184" s="7" t="s">
        <v>375</v>
      </c>
      <c r="B184" s="9"/>
      <c r="D184" s="7"/>
      <c r="E184" s="64"/>
      <c r="F184" s="23"/>
      <c r="G184" s="23"/>
      <c r="H184" s="23"/>
      <c r="I184" s="28"/>
      <c r="J184" s="23"/>
    </row>
    <row r="185" spans="1:126" s="15" customFormat="1" ht="23.25" customHeight="1">
      <c r="A185" s="572"/>
      <c r="B185" s="571" t="s">
        <v>147</v>
      </c>
      <c r="C185" s="617" t="s">
        <v>148</v>
      </c>
      <c r="D185" s="618" t="s">
        <v>149</v>
      </c>
      <c r="E185" s="571" t="s">
        <v>150</v>
      </c>
      <c r="F185" s="617" t="s">
        <v>151</v>
      </c>
      <c r="G185" s="619" t="s">
        <v>152</v>
      </c>
      <c r="H185" s="619" t="s">
        <v>153</v>
      </c>
      <c r="I185" s="619" t="s">
        <v>154</v>
      </c>
      <c r="J185" s="618" t="s">
        <v>155</v>
      </c>
      <c r="K185" s="571" t="s">
        <v>156</v>
      </c>
      <c r="L185" s="617" t="s">
        <v>157</v>
      </c>
      <c r="M185" s="619" t="s">
        <v>158</v>
      </c>
      <c r="N185" s="619" t="s">
        <v>159</v>
      </c>
      <c r="O185" s="618" t="s">
        <v>160</v>
      </c>
      <c r="P185" s="571" t="s">
        <v>161</v>
      </c>
      <c r="Q185" s="617" t="s">
        <v>162</v>
      </c>
      <c r="R185" s="619" t="s">
        <v>163</v>
      </c>
      <c r="S185" s="618" t="s">
        <v>164</v>
      </c>
      <c r="T185" s="571" t="s">
        <v>165</v>
      </c>
      <c r="U185" s="617" t="s">
        <v>166</v>
      </c>
      <c r="V185" s="619" t="s">
        <v>167</v>
      </c>
      <c r="W185" s="619" t="s">
        <v>168</v>
      </c>
      <c r="X185" s="618" t="s">
        <v>169</v>
      </c>
      <c r="Y185" s="571" t="s">
        <v>170</v>
      </c>
      <c r="Z185" s="617" t="s">
        <v>171</v>
      </c>
      <c r="AA185" s="619" t="s">
        <v>172</v>
      </c>
      <c r="AB185" s="619" t="s">
        <v>173</v>
      </c>
      <c r="AC185" s="618" t="s">
        <v>174</v>
      </c>
      <c r="AD185" s="571" t="s">
        <v>175</v>
      </c>
      <c r="AE185" s="617" t="s">
        <v>176</v>
      </c>
      <c r="AF185" s="619" t="s">
        <v>177</v>
      </c>
      <c r="AG185" s="619" t="s">
        <v>178</v>
      </c>
      <c r="AH185" s="619" t="s">
        <v>179</v>
      </c>
      <c r="AI185" s="619" t="s">
        <v>180</v>
      </c>
      <c r="AJ185" s="618" t="s">
        <v>181</v>
      </c>
      <c r="AK185" s="571" t="s">
        <v>182</v>
      </c>
      <c r="AL185" s="617" t="s">
        <v>183</v>
      </c>
      <c r="AM185" s="619" t="s">
        <v>184</v>
      </c>
      <c r="AN185" s="619" t="s">
        <v>185</v>
      </c>
      <c r="AO185" s="618" t="s">
        <v>186</v>
      </c>
      <c r="AP185" s="571" t="s">
        <v>187</v>
      </c>
      <c r="AQ185" s="617" t="s">
        <v>188</v>
      </c>
      <c r="AR185" s="618" t="s">
        <v>189</v>
      </c>
      <c r="AS185" s="571" t="s">
        <v>190</v>
      </c>
      <c r="AT185" s="617" t="s">
        <v>191</v>
      </c>
      <c r="AU185" s="619" t="s">
        <v>192</v>
      </c>
      <c r="AV185" s="619" t="s">
        <v>193</v>
      </c>
      <c r="AW185" s="618" t="s">
        <v>194</v>
      </c>
      <c r="AX185" s="571" t="s">
        <v>195</v>
      </c>
      <c r="AY185" s="617" t="s">
        <v>196</v>
      </c>
      <c r="AZ185" s="618" t="s">
        <v>197</v>
      </c>
      <c r="BA185" s="571" t="s">
        <v>198</v>
      </c>
      <c r="BB185" s="617" t="s">
        <v>199</v>
      </c>
      <c r="BC185" s="619" t="s">
        <v>200</v>
      </c>
      <c r="BD185" s="619" t="s">
        <v>201</v>
      </c>
      <c r="BE185" s="619" t="s">
        <v>202</v>
      </c>
      <c r="BF185" s="619" t="s">
        <v>203</v>
      </c>
      <c r="BG185" s="619" t="s">
        <v>204</v>
      </c>
      <c r="BH185" s="619" t="s">
        <v>205</v>
      </c>
      <c r="BI185" s="618" t="s">
        <v>206</v>
      </c>
      <c r="BJ185" s="571" t="s">
        <v>207</v>
      </c>
      <c r="BK185" s="617" t="s">
        <v>208</v>
      </c>
      <c r="BL185" s="619" t="s">
        <v>209</v>
      </c>
      <c r="BM185" s="619" t="s">
        <v>210</v>
      </c>
      <c r="BN185" s="619" t="s">
        <v>211</v>
      </c>
      <c r="BO185" s="618" t="s">
        <v>212</v>
      </c>
      <c r="BP185" s="571" t="s">
        <v>213</v>
      </c>
      <c r="BQ185" s="617" t="s">
        <v>214</v>
      </c>
      <c r="BR185" s="619" t="s">
        <v>215</v>
      </c>
      <c r="BS185" s="618" t="s">
        <v>216</v>
      </c>
      <c r="BT185" s="571" t="s">
        <v>217</v>
      </c>
      <c r="BU185" s="617" t="s">
        <v>218</v>
      </c>
      <c r="BV185" s="619" t="s">
        <v>219</v>
      </c>
      <c r="BW185" s="619" t="s">
        <v>220</v>
      </c>
      <c r="BX185" s="618" t="s">
        <v>221</v>
      </c>
      <c r="BY185" s="571" t="s">
        <v>222</v>
      </c>
      <c r="BZ185" s="617" t="s">
        <v>223</v>
      </c>
      <c r="CA185" s="619" t="s">
        <v>224</v>
      </c>
      <c r="CB185" s="619" t="s">
        <v>225</v>
      </c>
      <c r="CC185" s="619" t="s">
        <v>226</v>
      </c>
      <c r="CD185" s="619" t="s">
        <v>227</v>
      </c>
      <c r="CE185" s="619" t="s">
        <v>228</v>
      </c>
      <c r="CF185" s="619" t="s">
        <v>229</v>
      </c>
      <c r="CG185" s="618" t="s">
        <v>230</v>
      </c>
      <c r="CH185" s="571" t="s">
        <v>231</v>
      </c>
      <c r="CI185" s="617" t="s">
        <v>232</v>
      </c>
      <c r="CJ185" s="618" t="s">
        <v>233</v>
      </c>
      <c r="CK185" s="571" t="s">
        <v>234</v>
      </c>
      <c r="CL185" s="617" t="s">
        <v>235</v>
      </c>
      <c r="CM185" s="619" t="s">
        <v>236</v>
      </c>
      <c r="CN185" s="619" t="s">
        <v>237</v>
      </c>
      <c r="CO185" s="619" t="s">
        <v>238</v>
      </c>
      <c r="CP185" s="618" t="s">
        <v>239</v>
      </c>
      <c r="CQ185" s="571" t="s">
        <v>240</v>
      </c>
      <c r="CR185" s="617" t="s">
        <v>241</v>
      </c>
      <c r="CS185" s="619" t="s">
        <v>242</v>
      </c>
      <c r="CT185" s="618" t="s">
        <v>243</v>
      </c>
      <c r="CU185" s="571" t="s">
        <v>244</v>
      </c>
      <c r="CV185" s="617" t="s">
        <v>245</v>
      </c>
      <c r="CW185" s="619" t="s">
        <v>246</v>
      </c>
      <c r="CX185" s="619" t="s">
        <v>247</v>
      </c>
      <c r="CY185" s="618" t="s">
        <v>248</v>
      </c>
      <c r="CZ185" s="571" t="s">
        <v>249</v>
      </c>
      <c r="DA185" s="617" t="s">
        <v>250</v>
      </c>
      <c r="DB185" s="619" t="s">
        <v>251</v>
      </c>
      <c r="DC185" s="619" t="s">
        <v>252</v>
      </c>
      <c r="DD185" s="619" t="s">
        <v>253</v>
      </c>
      <c r="DE185" s="619" t="s">
        <v>254</v>
      </c>
      <c r="DF185" s="618" t="s">
        <v>255</v>
      </c>
      <c r="DG185" s="571" t="s">
        <v>47</v>
      </c>
      <c r="DH185" s="617" t="s">
        <v>48</v>
      </c>
      <c r="DI185" s="619" t="s">
        <v>49</v>
      </c>
      <c r="DJ185" s="619" t="s">
        <v>50</v>
      </c>
      <c r="DK185" s="619" t="s">
        <v>51</v>
      </c>
      <c r="DL185" s="619" t="s">
        <v>52</v>
      </c>
      <c r="DM185" s="619" t="s">
        <v>53</v>
      </c>
      <c r="DN185" s="619" t="s">
        <v>54</v>
      </c>
      <c r="DO185" s="618" t="s">
        <v>55</v>
      </c>
      <c r="DP185" s="574" t="s">
        <v>361</v>
      </c>
      <c r="DQ185" s="571" t="s">
        <v>256</v>
      </c>
      <c r="DR185" s="617" t="s">
        <v>257</v>
      </c>
      <c r="DS185" s="619" t="s">
        <v>258</v>
      </c>
      <c r="DT185" s="618" t="s">
        <v>259</v>
      </c>
      <c r="DU185" s="571" t="s">
        <v>260</v>
      </c>
      <c r="DV185" s="573" t="s">
        <v>261</v>
      </c>
    </row>
    <row r="186" spans="1:126" ht="22.5" customHeight="1">
      <c r="A186" s="271" t="s">
        <v>101</v>
      </c>
      <c r="B186" s="447"/>
      <c r="C186" s="455"/>
      <c r="D186" s="456"/>
      <c r="E186" s="451"/>
      <c r="F186" s="420"/>
      <c r="G186" s="421"/>
      <c r="H186" s="421"/>
      <c r="I186" s="421"/>
      <c r="J186" s="422"/>
      <c r="K186" s="423"/>
      <c r="L186" s="424"/>
      <c r="M186" s="425"/>
      <c r="N186" s="425"/>
      <c r="O186" s="426"/>
      <c r="P186" s="423"/>
      <c r="Q186" s="424"/>
      <c r="R186" s="425"/>
      <c r="S186" s="426"/>
      <c r="T186" s="423"/>
      <c r="U186" s="424"/>
      <c r="V186" s="425"/>
      <c r="W186" s="425"/>
      <c r="X186" s="426"/>
      <c r="Y186" s="423"/>
      <c r="Z186" s="424"/>
      <c r="AA186" s="425"/>
      <c r="AB186" s="425"/>
      <c r="AC186" s="426"/>
      <c r="AD186" s="423"/>
      <c r="AE186" s="424"/>
      <c r="AF186" s="425"/>
      <c r="AG186" s="425"/>
      <c r="AH186" s="425"/>
      <c r="AI186" s="425"/>
      <c r="AJ186" s="426"/>
      <c r="AK186" s="423"/>
      <c r="AL186" s="424"/>
      <c r="AM186" s="425"/>
      <c r="AN186" s="425"/>
      <c r="AO186" s="426"/>
      <c r="AP186" s="423"/>
      <c r="AQ186" s="424"/>
      <c r="AR186" s="426"/>
      <c r="AS186" s="423"/>
      <c r="AT186" s="424"/>
      <c r="AU186" s="425"/>
      <c r="AV186" s="425"/>
      <c r="AW186" s="426"/>
      <c r="AX186" s="423"/>
      <c r="AY186" s="424"/>
      <c r="AZ186" s="426"/>
      <c r="BA186" s="423"/>
      <c r="BB186" s="424"/>
      <c r="BC186" s="425"/>
      <c r="BD186" s="425"/>
      <c r="BE186" s="425"/>
      <c r="BF186" s="425"/>
      <c r="BG186" s="425"/>
      <c r="BH186" s="425"/>
      <c r="BI186" s="426"/>
      <c r="BJ186" s="423"/>
      <c r="BK186" s="424"/>
      <c r="BL186" s="425"/>
      <c r="BM186" s="425"/>
      <c r="BN186" s="425"/>
      <c r="BO186" s="426"/>
      <c r="BP186" s="423"/>
      <c r="BQ186" s="424"/>
      <c r="BR186" s="425"/>
      <c r="BS186" s="426"/>
      <c r="BT186" s="423"/>
      <c r="BU186" s="424"/>
      <c r="BV186" s="425"/>
      <c r="BW186" s="425"/>
      <c r="BX186" s="426"/>
      <c r="BY186" s="423"/>
      <c r="BZ186" s="424"/>
      <c r="CA186" s="425"/>
      <c r="CB186" s="425"/>
      <c r="CC186" s="425"/>
      <c r="CD186" s="425"/>
      <c r="CE186" s="427"/>
      <c r="CF186" s="425"/>
      <c r="CG186" s="426"/>
      <c r="CH186" s="423"/>
      <c r="CI186" s="424"/>
      <c r="CJ186" s="426"/>
      <c r="CK186" s="423"/>
      <c r="CL186" s="424"/>
      <c r="CM186" s="425"/>
      <c r="CN186" s="425"/>
      <c r="CO186" s="425"/>
      <c r="CP186" s="426"/>
      <c r="CQ186" s="423"/>
      <c r="CR186" s="424"/>
      <c r="CS186" s="425"/>
      <c r="CT186" s="426"/>
      <c r="CU186" s="423"/>
      <c r="CV186" s="424"/>
      <c r="CW186" s="425"/>
      <c r="CX186" s="425"/>
      <c r="CY186" s="426"/>
      <c r="CZ186" s="423"/>
      <c r="DA186" s="424"/>
      <c r="DB186" s="425"/>
      <c r="DC186" s="425"/>
      <c r="DD186" s="425"/>
      <c r="DE186" s="425"/>
      <c r="DF186" s="426"/>
      <c r="DG186" s="423"/>
      <c r="DH186" s="424"/>
      <c r="DI186" s="425"/>
      <c r="DJ186" s="425"/>
      <c r="DK186" s="425"/>
      <c r="DL186" s="425"/>
      <c r="DM186" s="425"/>
      <c r="DN186" s="425"/>
      <c r="DO186" s="426"/>
      <c r="DP186" s="586"/>
      <c r="DQ186" s="423"/>
      <c r="DR186" s="424"/>
      <c r="DS186" s="425"/>
      <c r="DT186" s="426"/>
      <c r="DU186" s="423"/>
      <c r="DV186" s="428"/>
    </row>
    <row r="187" spans="1:126" s="15" customFormat="1" ht="22.5">
      <c r="A187" s="144" t="s">
        <v>310</v>
      </c>
      <c r="B187" s="448">
        <v>9.529406446363184</v>
      </c>
      <c r="C187" s="274">
        <v>9.577810129491994</v>
      </c>
      <c r="D187" s="275">
        <v>9.459757442116869</v>
      </c>
      <c r="E187" s="452">
        <v>9.190724366106458</v>
      </c>
      <c r="F187" s="274">
        <v>10.70615034168565</v>
      </c>
      <c r="G187" s="146">
        <v>8.767328587485949</v>
      </c>
      <c r="H187" s="146">
        <v>9.079445145018916</v>
      </c>
      <c r="I187" s="146">
        <v>11.192714453584019</v>
      </c>
      <c r="J187" s="275">
        <v>8.372434017595308</v>
      </c>
      <c r="K187" s="272">
        <v>8.542605709379696</v>
      </c>
      <c r="L187" s="274">
        <v>10.092491838955386</v>
      </c>
      <c r="M187" s="146">
        <v>9.396433470507546</v>
      </c>
      <c r="N187" s="146">
        <v>8.250298923874054</v>
      </c>
      <c r="O187" s="275">
        <v>7.562361856646669</v>
      </c>
      <c r="P187" s="272">
        <v>10.481205534703939</v>
      </c>
      <c r="Q187" s="274">
        <v>9.67006598680264</v>
      </c>
      <c r="R187" s="146">
        <v>9.703947368421053</v>
      </c>
      <c r="S187" s="275">
        <v>13.824214202561116</v>
      </c>
      <c r="T187" s="272">
        <v>9.743454112668607</v>
      </c>
      <c r="U187" s="274">
        <v>7.900450977117086</v>
      </c>
      <c r="V187" s="146">
        <v>12.667860340196956</v>
      </c>
      <c r="W187" s="146">
        <v>9.76145177813552</v>
      </c>
      <c r="X187" s="275">
        <v>10.880290833549727</v>
      </c>
      <c r="Y187" s="272">
        <v>7.81546587439135</v>
      </c>
      <c r="Z187" s="274">
        <v>9.720109522360815</v>
      </c>
      <c r="AA187" s="146">
        <v>7.436213601441715</v>
      </c>
      <c r="AB187" s="146">
        <v>7.0320761367641875</v>
      </c>
      <c r="AC187" s="275">
        <v>7.862033984275932</v>
      </c>
      <c r="AD187" s="272">
        <v>10.323977050194111</v>
      </c>
      <c r="AE187" s="274">
        <v>9.191277946453216</v>
      </c>
      <c r="AF187" s="146">
        <v>10.657306955966815</v>
      </c>
      <c r="AG187" s="146">
        <v>12.5814332247557</v>
      </c>
      <c r="AH187" s="146">
        <v>9.480347416458118</v>
      </c>
      <c r="AI187" s="146">
        <v>11.290322580645162</v>
      </c>
      <c r="AJ187" s="275">
        <v>10.186156266386995</v>
      </c>
      <c r="AK187" s="272">
        <v>13.136206354199437</v>
      </c>
      <c r="AL187" s="274">
        <v>14.810690423162583</v>
      </c>
      <c r="AM187" s="146">
        <v>12.070874861572536</v>
      </c>
      <c r="AN187" s="146">
        <v>12.194371828386899</v>
      </c>
      <c r="AO187" s="275">
        <v>14.945155393053017</v>
      </c>
      <c r="AP187" s="272">
        <v>7.17600856836844</v>
      </c>
      <c r="AQ187" s="274">
        <v>7.074829931972788</v>
      </c>
      <c r="AR187" s="275">
        <v>7.287753568745304</v>
      </c>
      <c r="AS187" s="272">
        <v>9.732360097323602</v>
      </c>
      <c r="AT187" s="274">
        <v>7.876120106901433</v>
      </c>
      <c r="AU187" s="146">
        <v>11.938872970391596</v>
      </c>
      <c r="AV187" s="146">
        <v>11.879804332634523</v>
      </c>
      <c r="AW187" s="275">
        <v>8.944099378881988</v>
      </c>
      <c r="AX187" s="272">
        <v>10.854443967367969</v>
      </c>
      <c r="AY187" s="274">
        <v>11.276120383756078</v>
      </c>
      <c r="AZ187" s="275">
        <v>10.649831005675658</v>
      </c>
      <c r="BA187" s="272">
        <v>9.057411428974621</v>
      </c>
      <c r="BB187" s="274">
        <v>7.033441208198489</v>
      </c>
      <c r="BC187" s="146">
        <v>9.19836161497952</v>
      </c>
      <c r="BD187" s="146">
        <v>6.590921937708439</v>
      </c>
      <c r="BE187" s="146">
        <v>8.770017035775128</v>
      </c>
      <c r="BF187" s="146">
        <v>6.74871794871795</v>
      </c>
      <c r="BG187" s="146">
        <v>14.755764466747125</v>
      </c>
      <c r="BH187" s="146">
        <v>9.854040583837664</v>
      </c>
      <c r="BI187" s="275">
        <v>10.103011093502378</v>
      </c>
      <c r="BJ187" s="272">
        <v>9.625955221879607</v>
      </c>
      <c r="BK187" s="274">
        <v>11.335607452112306</v>
      </c>
      <c r="BL187" s="146">
        <v>9.639818160624781</v>
      </c>
      <c r="BM187" s="146">
        <v>9.124875456658918</v>
      </c>
      <c r="BN187" s="146">
        <v>9.23913043478261</v>
      </c>
      <c r="BO187" s="275">
        <v>9.558508358336905</v>
      </c>
      <c r="BP187" s="272">
        <v>9.85663082437276</v>
      </c>
      <c r="BQ187" s="274">
        <v>9.550561797752808</v>
      </c>
      <c r="BR187" s="146">
        <v>13.338997451146984</v>
      </c>
      <c r="BS187" s="275">
        <v>8.92608089260809</v>
      </c>
      <c r="BT187" s="272">
        <v>9.795482969175312</v>
      </c>
      <c r="BU187" s="274">
        <v>8.837950478058346</v>
      </c>
      <c r="BV187" s="146">
        <v>10.827501029230135</v>
      </c>
      <c r="BW187" s="146">
        <v>9.641850439396451</v>
      </c>
      <c r="BX187" s="275">
        <v>11.373154066563808</v>
      </c>
      <c r="BY187" s="272">
        <v>8.948802994975534</v>
      </c>
      <c r="BZ187" s="274">
        <v>13.24422843256379</v>
      </c>
      <c r="CA187" s="146">
        <v>8.235294117647058</v>
      </c>
      <c r="CB187" s="146">
        <v>7.766176358509259</v>
      </c>
      <c r="CC187" s="146">
        <v>9.604221635883905</v>
      </c>
      <c r="CD187" s="146">
        <v>8.557046979865772</v>
      </c>
      <c r="CE187" s="146">
        <v>8.675010789814415</v>
      </c>
      <c r="CF187" s="146">
        <v>10.476861639652338</v>
      </c>
      <c r="CG187" s="275">
        <v>10.488176964149503</v>
      </c>
      <c r="CH187" s="272">
        <v>12.648975051644683</v>
      </c>
      <c r="CI187" s="274">
        <v>12.802230883797572</v>
      </c>
      <c r="CJ187" s="275">
        <v>12.391547346569435</v>
      </c>
      <c r="CK187" s="272">
        <v>8.485285285285286</v>
      </c>
      <c r="CL187" s="274">
        <v>6.3651378477957055</v>
      </c>
      <c r="CM187" s="146">
        <v>8.981657179000633</v>
      </c>
      <c r="CN187" s="146">
        <v>9.90990990990991</v>
      </c>
      <c r="CO187" s="146">
        <v>11.969547441139152</v>
      </c>
      <c r="CP187" s="275">
        <v>8.44129278603573</v>
      </c>
      <c r="CQ187" s="272">
        <v>14.206128133704734</v>
      </c>
      <c r="CR187" s="274">
        <v>15.095998827495238</v>
      </c>
      <c r="CS187" s="146">
        <v>13.662276390800079</v>
      </c>
      <c r="CT187" s="275">
        <v>14.125727937882635</v>
      </c>
      <c r="CU187" s="272">
        <v>11.132686084142394</v>
      </c>
      <c r="CV187" s="274">
        <v>14.057686922430692</v>
      </c>
      <c r="CW187" s="146">
        <v>9.59409594095941</v>
      </c>
      <c r="CX187" s="146">
        <v>11.135371179039302</v>
      </c>
      <c r="CY187" s="275">
        <v>11.029242459129634</v>
      </c>
      <c r="CZ187" s="272">
        <v>8.89236679234545</v>
      </c>
      <c r="DA187" s="274">
        <v>8.266129032258064</v>
      </c>
      <c r="DB187" s="146">
        <v>6.600110926234054</v>
      </c>
      <c r="DC187" s="146">
        <v>7.505175983436853</v>
      </c>
      <c r="DD187" s="146">
        <v>9.243238320735816</v>
      </c>
      <c r="DE187" s="146">
        <v>10.13564117500208</v>
      </c>
      <c r="DF187" s="275">
        <v>8.719068413391557</v>
      </c>
      <c r="DG187" s="272">
        <v>7.636254057830071</v>
      </c>
      <c r="DH187" s="274">
        <v>7.956956653531373</v>
      </c>
      <c r="DI187" s="146">
        <v>9.164908049442268</v>
      </c>
      <c r="DJ187" s="146">
        <v>9.405369790808763</v>
      </c>
      <c r="DK187" s="146">
        <v>7.89021164021164</v>
      </c>
      <c r="DL187" s="146">
        <v>9.044751446451766</v>
      </c>
      <c r="DM187" s="146">
        <v>6.947261663286004</v>
      </c>
      <c r="DN187" s="146">
        <v>6.632124352331606</v>
      </c>
      <c r="DO187" s="275">
        <v>5.918757736018904</v>
      </c>
      <c r="DP187" s="590">
        <v>9.6</v>
      </c>
      <c r="DQ187" s="272" t="s">
        <v>298</v>
      </c>
      <c r="DR187" s="274">
        <v>31.068244921817918</v>
      </c>
      <c r="DS187" s="146">
        <v>32.37901736239379</v>
      </c>
      <c r="DT187" s="275">
        <v>43.887915936952716</v>
      </c>
      <c r="DU187" s="272">
        <v>27.668707339384984</v>
      </c>
      <c r="DV187" s="290">
        <v>27.668707339384984</v>
      </c>
    </row>
    <row r="188" spans="1:126" s="15" customFormat="1" ht="22.5">
      <c r="A188" s="144" t="s">
        <v>311</v>
      </c>
      <c r="B188" s="448">
        <v>21.039494179</v>
      </c>
      <c r="C188" s="274">
        <v>20.498903908739738</v>
      </c>
      <c r="D188" s="275">
        <v>21.786313136200583</v>
      </c>
      <c r="E188" s="452">
        <v>20.014650191</v>
      </c>
      <c r="F188" s="274">
        <v>23.07190247328141</v>
      </c>
      <c r="G188" s="146">
        <v>20.774924194362164</v>
      </c>
      <c r="H188" s="146">
        <v>17.754278644552624</v>
      </c>
      <c r="I188" s="146">
        <v>24.191033575256085</v>
      </c>
      <c r="J188" s="275">
        <v>15.316980988316384</v>
      </c>
      <c r="K188" s="272">
        <v>18.682157155</v>
      </c>
      <c r="L188" s="274">
        <v>21.357009284341814</v>
      </c>
      <c r="M188" s="146">
        <v>14.062392407494674</v>
      </c>
      <c r="N188" s="146">
        <v>16.5772726517405</v>
      </c>
      <c r="O188" s="275">
        <v>19.02909023371509</v>
      </c>
      <c r="P188" s="272">
        <v>19.899795253</v>
      </c>
      <c r="Q188" s="274">
        <v>20.9642089388113</v>
      </c>
      <c r="R188" s="146">
        <v>17.03392901708425</v>
      </c>
      <c r="S188" s="275">
        <v>22.343134908189707</v>
      </c>
      <c r="T188" s="272">
        <v>21.697198329</v>
      </c>
      <c r="U188" s="274">
        <v>19.18202681773227</v>
      </c>
      <c r="V188" s="146">
        <v>21.73737717300027</v>
      </c>
      <c r="W188" s="146">
        <v>21.611980239377377</v>
      </c>
      <c r="X188" s="275">
        <v>25.79819186373539</v>
      </c>
      <c r="Y188" s="272">
        <v>14.882771136</v>
      </c>
      <c r="Z188" s="274">
        <v>16.363950049642224</v>
      </c>
      <c r="AA188" s="146">
        <v>13.55049141677967</v>
      </c>
      <c r="AB188" s="146">
        <v>15.001115092889712</v>
      </c>
      <c r="AC188" s="275">
        <v>15.203936463366444</v>
      </c>
      <c r="AD188" s="272">
        <v>21.51211751</v>
      </c>
      <c r="AE188" s="274">
        <v>21.023664977862737</v>
      </c>
      <c r="AF188" s="146">
        <v>21.893050947555768</v>
      </c>
      <c r="AG188" s="146">
        <v>22.470666475205196</v>
      </c>
      <c r="AH188" s="146">
        <v>17.682962737966953</v>
      </c>
      <c r="AI188" s="146">
        <v>22.79634326934418</v>
      </c>
      <c r="AJ188" s="275">
        <v>23.79932228263418</v>
      </c>
      <c r="AK188" s="272">
        <v>23.281149269</v>
      </c>
      <c r="AL188" s="274">
        <v>25.808842091246948</v>
      </c>
      <c r="AM188" s="146">
        <v>24.08112938001157</v>
      </c>
      <c r="AN188" s="146">
        <v>21.845728083690478</v>
      </c>
      <c r="AO188" s="275">
        <v>22.605017460299177</v>
      </c>
      <c r="AP188" s="272">
        <v>30.851379858</v>
      </c>
      <c r="AQ188" s="274">
        <v>30.158643876687833</v>
      </c>
      <c r="AR188" s="275">
        <v>31.414002579332603</v>
      </c>
      <c r="AS188" s="272">
        <v>21.794444036</v>
      </c>
      <c r="AT188" s="274">
        <v>20.99388492938697</v>
      </c>
      <c r="AU188" s="146">
        <v>21.03591603809044</v>
      </c>
      <c r="AV188" s="146">
        <v>22.843674043607198</v>
      </c>
      <c r="AW188" s="275">
        <v>24.350189123690377</v>
      </c>
      <c r="AX188" s="272">
        <v>23.014614063</v>
      </c>
      <c r="AY188" s="274">
        <v>24.563326238190506</v>
      </c>
      <c r="AZ188" s="275">
        <v>22.350758800645075</v>
      </c>
      <c r="BA188" s="272">
        <v>23.153148613</v>
      </c>
      <c r="BB188" s="274">
        <v>17.454855825481136</v>
      </c>
      <c r="BC188" s="146">
        <v>23.239925253340157</v>
      </c>
      <c r="BD188" s="146">
        <v>20.02176766956572</v>
      </c>
      <c r="BE188" s="146">
        <v>23.871547023995905</v>
      </c>
      <c r="BF188" s="146">
        <v>20.22752925223415</v>
      </c>
      <c r="BG188" s="146">
        <v>31.37964607136576</v>
      </c>
      <c r="BH188" s="146">
        <v>22.767013996598674</v>
      </c>
      <c r="BI188" s="275">
        <v>25.24931659051562</v>
      </c>
      <c r="BJ188" s="272">
        <v>25.512380012</v>
      </c>
      <c r="BK188" s="274">
        <v>24.686159541359743</v>
      </c>
      <c r="BL188" s="146">
        <v>26.32174616046168</v>
      </c>
      <c r="BM188" s="146">
        <v>24.675495510815576</v>
      </c>
      <c r="BN188" s="146">
        <v>16.650376676968403</v>
      </c>
      <c r="BO188" s="275">
        <v>28.331614451221792</v>
      </c>
      <c r="BP188" s="272">
        <v>19.408219526</v>
      </c>
      <c r="BQ188" s="274">
        <v>18.892426873559764</v>
      </c>
      <c r="BR188" s="146">
        <v>19.9590671337746</v>
      </c>
      <c r="BS188" s="275">
        <v>19.569871209983745</v>
      </c>
      <c r="BT188" s="272">
        <v>20.228314625</v>
      </c>
      <c r="BU188" s="274">
        <v>19.227123812946573</v>
      </c>
      <c r="BV188" s="146">
        <v>20.211644512495816</v>
      </c>
      <c r="BW188" s="146">
        <v>21.046266950628148</v>
      </c>
      <c r="BX188" s="275">
        <v>19.678352815965045</v>
      </c>
      <c r="BY188" s="272">
        <v>18.723202319</v>
      </c>
      <c r="BZ188" s="274">
        <v>22.115733122690553</v>
      </c>
      <c r="CA188" s="146">
        <v>15.558238630885928</v>
      </c>
      <c r="CB188" s="146">
        <v>17.20477796073878</v>
      </c>
      <c r="CC188" s="146">
        <v>18.13590974690515</v>
      </c>
      <c r="CD188" s="146">
        <v>18.88479616030735</v>
      </c>
      <c r="CE188" s="146">
        <v>18.242884091956988</v>
      </c>
      <c r="CF188" s="146">
        <v>21.274026252885786</v>
      </c>
      <c r="CG188" s="275">
        <v>25.313558471654606</v>
      </c>
      <c r="CH188" s="272">
        <v>23.566032642</v>
      </c>
      <c r="CI188" s="274">
        <v>24.45414845111516</v>
      </c>
      <c r="CJ188" s="275">
        <v>22.0475111346047</v>
      </c>
      <c r="CK188" s="272">
        <v>16.571886236</v>
      </c>
      <c r="CL188" s="274">
        <v>15.247061494443043</v>
      </c>
      <c r="CM188" s="146">
        <v>17.616470515297415</v>
      </c>
      <c r="CN188" s="146">
        <v>16.770567169045112</v>
      </c>
      <c r="CO188" s="146">
        <v>19.98607934188431</v>
      </c>
      <c r="CP188" s="275">
        <v>14.661605643322051</v>
      </c>
      <c r="CQ188" s="272">
        <v>26.098341281</v>
      </c>
      <c r="CR188" s="274">
        <v>26.011462908929513</v>
      </c>
      <c r="CS188" s="146">
        <v>26.176862472613834</v>
      </c>
      <c r="CT188" s="275">
        <v>26.066296795124593</v>
      </c>
      <c r="CU188" s="272">
        <v>19.530285719</v>
      </c>
      <c r="CV188" s="274">
        <v>20.618404056078994</v>
      </c>
      <c r="CW188" s="146">
        <v>20.715160759257074</v>
      </c>
      <c r="CX188" s="146">
        <v>17.856409867093006</v>
      </c>
      <c r="CY188" s="275">
        <v>18.529802229468153</v>
      </c>
      <c r="CZ188" s="272">
        <v>25.043164214</v>
      </c>
      <c r="DA188" s="274">
        <v>21.82783554146237</v>
      </c>
      <c r="DB188" s="146">
        <v>16.71421071755326</v>
      </c>
      <c r="DC188" s="146">
        <v>25.443341363190946</v>
      </c>
      <c r="DD188" s="146">
        <v>25.361059490763317</v>
      </c>
      <c r="DE188" s="146">
        <v>24.198202178025774</v>
      </c>
      <c r="DF188" s="275">
        <v>27.326071985311724</v>
      </c>
      <c r="DG188" s="272">
        <v>20.62558311</v>
      </c>
      <c r="DH188" s="274">
        <v>20.986232819253242</v>
      </c>
      <c r="DI188" s="146">
        <v>20.19347462212872</v>
      </c>
      <c r="DJ188" s="146">
        <v>23.050014137799145</v>
      </c>
      <c r="DK188" s="146">
        <v>21.572602160535112</v>
      </c>
      <c r="DL188" s="146">
        <v>19.65223311440396</v>
      </c>
      <c r="DM188" s="146">
        <v>20.691926243849256</v>
      </c>
      <c r="DN188" s="146">
        <v>19.27174121825656</v>
      </c>
      <c r="DO188" s="275">
        <v>19.011885403517294</v>
      </c>
      <c r="DP188" s="590">
        <v>21.6</v>
      </c>
      <c r="DQ188" s="272">
        <v>39.84958297762481</v>
      </c>
      <c r="DR188" s="274">
        <v>32.699218692834094</v>
      </c>
      <c r="DS188" s="146">
        <v>29.22793789863134</v>
      </c>
      <c r="DT188" s="275">
        <v>61.402607749667816</v>
      </c>
      <c r="DU188" s="272">
        <v>38.402410576</v>
      </c>
      <c r="DV188" s="290">
        <v>38.40241057524769</v>
      </c>
    </row>
    <row r="189" spans="1:126" s="15" customFormat="1" ht="22.5">
      <c r="A189" s="144" t="s">
        <v>291</v>
      </c>
      <c r="B189" s="449">
        <v>38.413243337</v>
      </c>
      <c r="C189" s="276">
        <v>40.698482574308784</v>
      </c>
      <c r="D189" s="277">
        <v>34.999216889118955</v>
      </c>
      <c r="E189" s="453">
        <v>38.603732396</v>
      </c>
      <c r="F189" s="276">
        <v>29.167658283464153</v>
      </c>
      <c r="G189" s="145">
        <v>41.549818457208815</v>
      </c>
      <c r="H189" s="145">
        <v>34.59129140756611</v>
      </c>
      <c r="I189" s="145">
        <v>31.596053584906667</v>
      </c>
      <c r="J189" s="277">
        <v>42.07620153799367</v>
      </c>
      <c r="K189" s="273">
        <v>37.617327144</v>
      </c>
      <c r="L189" s="276">
        <v>32.622754911804506</v>
      </c>
      <c r="M189" s="145">
        <v>33.669821371459356</v>
      </c>
      <c r="N189" s="145">
        <v>35.54640526116834</v>
      </c>
      <c r="O189" s="277">
        <v>41.51733501815449</v>
      </c>
      <c r="P189" s="273">
        <v>33.286518166</v>
      </c>
      <c r="Q189" s="276">
        <v>36.57159966426717</v>
      </c>
      <c r="R189" s="145">
        <v>30.83766405151062</v>
      </c>
      <c r="S189" s="277">
        <v>29.065850302409324</v>
      </c>
      <c r="T189" s="273">
        <v>34.512339816</v>
      </c>
      <c r="U189" s="276">
        <v>41.664655870671865</v>
      </c>
      <c r="V189" s="145">
        <v>30.352114921729765</v>
      </c>
      <c r="W189" s="145">
        <v>32.28596925147132</v>
      </c>
      <c r="X189" s="277">
        <v>28.592820638511284</v>
      </c>
      <c r="Y189" s="273">
        <v>41.691798079</v>
      </c>
      <c r="Z189" s="276">
        <v>38.54201480211554</v>
      </c>
      <c r="AA189" s="145">
        <v>41.88818150409473</v>
      </c>
      <c r="AB189" s="145">
        <v>45.821808568415015</v>
      </c>
      <c r="AC189" s="277">
        <v>37.26064764661624</v>
      </c>
      <c r="AD189" s="273">
        <v>36.75428864</v>
      </c>
      <c r="AE189" s="276">
        <v>34.18838009147827</v>
      </c>
      <c r="AF189" s="145">
        <v>34.5983376363526</v>
      </c>
      <c r="AG189" s="145">
        <v>28.809986296795714</v>
      </c>
      <c r="AH189" s="145">
        <v>41.1993828193515</v>
      </c>
      <c r="AI189" s="145">
        <v>33.16231408180487</v>
      </c>
      <c r="AJ189" s="277">
        <v>39.510576848518866</v>
      </c>
      <c r="AK189" s="273">
        <v>33.842182188</v>
      </c>
      <c r="AL189" s="276">
        <v>29.129117000397496</v>
      </c>
      <c r="AM189" s="145">
        <v>32.65736327076071</v>
      </c>
      <c r="AN189" s="145">
        <v>38.360053237171506</v>
      </c>
      <c r="AO189" s="277">
        <v>28.138072290624585</v>
      </c>
      <c r="AP189" s="273">
        <v>30.9537084</v>
      </c>
      <c r="AQ189" s="276">
        <v>30.094853849390766</v>
      </c>
      <c r="AR189" s="277">
        <v>31.637681056459822</v>
      </c>
      <c r="AS189" s="273">
        <v>37.045011188</v>
      </c>
      <c r="AT189" s="276">
        <v>39.4062434084367</v>
      </c>
      <c r="AU189" s="145">
        <v>33.963180665261994</v>
      </c>
      <c r="AV189" s="145">
        <v>32.05691118936268</v>
      </c>
      <c r="AW189" s="277">
        <v>40.795152790437164</v>
      </c>
      <c r="AX189" s="273">
        <v>34.949376532</v>
      </c>
      <c r="AY189" s="276">
        <v>32.07432273684181</v>
      </c>
      <c r="AZ189" s="277">
        <v>36.28206864301802</v>
      </c>
      <c r="BA189" s="273">
        <v>52.42795557</v>
      </c>
      <c r="BB189" s="276">
        <v>72.9122897260098</v>
      </c>
      <c r="BC189" s="145">
        <v>39.191890136165306</v>
      </c>
      <c r="BD189" s="145">
        <v>52.7937318216317</v>
      </c>
      <c r="BE189" s="145">
        <v>44.17392273159278</v>
      </c>
      <c r="BF189" s="145">
        <v>63.18430534848359</v>
      </c>
      <c r="BG189" s="145">
        <v>33.404077746859954</v>
      </c>
      <c r="BH189" s="145">
        <v>48.62277513786851</v>
      </c>
      <c r="BI189" s="277">
        <v>40.0028803974784</v>
      </c>
      <c r="BJ189" s="273">
        <v>37.481246967</v>
      </c>
      <c r="BK189" s="276">
        <v>31.218097581348683</v>
      </c>
      <c r="BL189" s="145">
        <v>35.28193620808959</v>
      </c>
      <c r="BM189" s="145">
        <v>42.1389412428753</v>
      </c>
      <c r="BN189" s="145">
        <v>40.3062945521288</v>
      </c>
      <c r="BO189" s="277">
        <v>33.640771752035874</v>
      </c>
      <c r="BP189" s="273">
        <v>36.710832</v>
      </c>
      <c r="BQ189" s="276">
        <v>34.311287444566446</v>
      </c>
      <c r="BR189" s="145">
        <v>31.06904861373556</v>
      </c>
      <c r="BS189" s="277">
        <v>39.73846656247627</v>
      </c>
      <c r="BT189" s="273">
        <v>36.519707975</v>
      </c>
      <c r="BU189" s="276">
        <v>40.543516238303056</v>
      </c>
      <c r="BV189" s="145">
        <v>29.291669355258637</v>
      </c>
      <c r="BW189" s="145">
        <v>36.49354126013493</v>
      </c>
      <c r="BX189" s="277">
        <v>32.066738222372486</v>
      </c>
      <c r="BY189" s="273">
        <v>45.16462683</v>
      </c>
      <c r="BZ189" s="276">
        <v>32.0717462760431</v>
      </c>
      <c r="CA189" s="145">
        <v>40.18319078535388</v>
      </c>
      <c r="CB189" s="145">
        <v>54.172572808782355</v>
      </c>
      <c r="CC189" s="145">
        <v>36.92743176760033</v>
      </c>
      <c r="CD189" s="145">
        <v>36.21108085712248</v>
      </c>
      <c r="CE189" s="145">
        <v>35.931615070719474</v>
      </c>
      <c r="CF189" s="145">
        <v>37.310995932525934</v>
      </c>
      <c r="CG189" s="277">
        <v>32.76410858389318</v>
      </c>
      <c r="CH189" s="273">
        <v>36.843032797</v>
      </c>
      <c r="CI189" s="276">
        <v>39.63915164097123</v>
      </c>
      <c r="CJ189" s="277">
        <v>31.68745463274538</v>
      </c>
      <c r="CK189" s="273">
        <v>39.225726279</v>
      </c>
      <c r="CL189" s="276">
        <v>45.54451644390746</v>
      </c>
      <c r="CM189" s="145">
        <v>37.87722360734175</v>
      </c>
      <c r="CN189" s="145">
        <v>34.475975779221145</v>
      </c>
      <c r="CO189" s="145">
        <v>34.31573369572219</v>
      </c>
      <c r="CP189" s="277">
        <v>33.98652049779873</v>
      </c>
      <c r="CQ189" s="273">
        <v>33.680644506</v>
      </c>
      <c r="CR189" s="276">
        <v>29.317571480343695</v>
      </c>
      <c r="CS189" s="145">
        <v>35.51930753194817</v>
      </c>
      <c r="CT189" s="277">
        <v>34.9344586378417</v>
      </c>
      <c r="CU189" s="273">
        <v>35.294193938</v>
      </c>
      <c r="CV189" s="276">
        <v>32.42631971896155</v>
      </c>
      <c r="CW189" s="145">
        <v>32.812949131328544</v>
      </c>
      <c r="CX189" s="145">
        <v>36.40811456192745</v>
      </c>
      <c r="CY189" s="277">
        <v>39.749270744529014</v>
      </c>
      <c r="CZ189" s="273">
        <v>38.901978707</v>
      </c>
      <c r="DA189" s="276">
        <v>33.88666534784688</v>
      </c>
      <c r="DB189" s="145">
        <v>37.89552521983317</v>
      </c>
      <c r="DC189" s="145">
        <v>41.764657866079254</v>
      </c>
      <c r="DD189" s="145">
        <v>41.46826336335225</v>
      </c>
      <c r="DE189" s="145">
        <v>33.7185117395824</v>
      </c>
      <c r="DF189" s="277">
        <v>33.816361242910595</v>
      </c>
      <c r="DG189" s="273">
        <v>44.080184574</v>
      </c>
      <c r="DH189" s="276">
        <v>38.3923903592249</v>
      </c>
      <c r="DI189" s="145">
        <v>35.993637765496445</v>
      </c>
      <c r="DJ189" s="145">
        <v>37.743152211628555</v>
      </c>
      <c r="DK189" s="145">
        <v>46.211850222374466</v>
      </c>
      <c r="DL189" s="145">
        <v>37.298601266215634</v>
      </c>
      <c r="DM189" s="145">
        <v>50.13012215858908</v>
      </c>
      <c r="DN189" s="145">
        <v>41.38478156033575</v>
      </c>
      <c r="DO189" s="277">
        <v>44.26802044812172</v>
      </c>
      <c r="DP189" s="591">
        <v>41.6700535255673</v>
      </c>
      <c r="DQ189" s="273">
        <v>24.86756206138395</v>
      </c>
      <c r="DR189" s="276">
        <v>25.62880691691724</v>
      </c>
      <c r="DS189" s="145">
        <v>29.913246480627258</v>
      </c>
      <c r="DT189" s="277">
        <v>17.478537610152753</v>
      </c>
      <c r="DU189" s="273">
        <v>23.666769729</v>
      </c>
      <c r="DV189" s="291">
        <v>23.666769728103443</v>
      </c>
    </row>
    <row r="190" spans="1:126" s="16" customFormat="1" ht="21" customHeight="1">
      <c r="A190" s="44" t="s">
        <v>362</v>
      </c>
      <c r="B190" s="450"/>
      <c r="C190" s="117"/>
      <c r="D190" s="22"/>
      <c r="E190" s="454"/>
      <c r="F190" s="21"/>
      <c r="G190" s="24"/>
      <c r="H190" s="24"/>
      <c r="I190" s="24"/>
      <c r="J190" s="22"/>
      <c r="K190" s="284"/>
      <c r="L190" s="21"/>
      <c r="M190" s="24"/>
      <c r="N190" s="24"/>
      <c r="O190" s="22"/>
      <c r="P190" s="284"/>
      <c r="Q190" s="21"/>
      <c r="R190" s="24"/>
      <c r="S190" s="22"/>
      <c r="T190" s="284"/>
      <c r="U190" s="21"/>
      <c r="V190" s="24"/>
      <c r="W190" s="24"/>
      <c r="X190" s="22"/>
      <c r="Y190" s="284"/>
      <c r="Z190" s="21"/>
      <c r="AA190" s="24"/>
      <c r="AB190" s="24"/>
      <c r="AC190" s="22"/>
      <c r="AD190" s="284"/>
      <c r="AE190" s="21"/>
      <c r="AF190" s="24"/>
      <c r="AG190" s="24"/>
      <c r="AH190" s="24"/>
      <c r="AI190" s="24"/>
      <c r="AJ190" s="22"/>
      <c r="AK190" s="284"/>
      <c r="AL190" s="21"/>
      <c r="AM190" s="24"/>
      <c r="AN190" s="24"/>
      <c r="AO190" s="22"/>
      <c r="AP190" s="284"/>
      <c r="AQ190" s="21"/>
      <c r="AR190" s="22"/>
      <c r="AS190" s="284"/>
      <c r="AT190" s="21"/>
      <c r="AU190" s="24"/>
      <c r="AV190" s="24"/>
      <c r="AW190" s="22"/>
      <c r="AX190" s="284"/>
      <c r="AY190" s="21"/>
      <c r="AZ190" s="22"/>
      <c r="BA190" s="284"/>
      <c r="BB190" s="21"/>
      <c r="BC190" s="24"/>
      <c r="BD190" s="24"/>
      <c r="BE190" s="24"/>
      <c r="BF190" s="24"/>
      <c r="BG190" s="24"/>
      <c r="BH190" s="24"/>
      <c r="BI190" s="22"/>
      <c r="BJ190" s="284"/>
      <c r="BK190" s="21"/>
      <c r="BL190" s="24"/>
      <c r="BM190" s="24"/>
      <c r="BN190" s="24"/>
      <c r="BO190" s="22"/>
      <c r="BP190" s="284"/>
      <c r="BQ190" s="21"/>
      <c r="BR190" s="24"/>
      <c r="BS190" s="22"/>
      <c r="BT190" s="284"/>
      <c r="BU190" s="21"/>
      <c r="BV190" s="24"/>
      <c r="BW190" s="24"/>
      <c r="BX190" s="22"/>
      <c r="BY190" s="284"/>
      <c r="BZ190" s="21"/>
      <c r="CA190" s="24"/>
      <c r="CB190" s="24"/>
      <c r="CC190" s="24"/>
      <c r="CD190" s="24"/>
      <c r="CE190" s="63"/>
      <c r="CF190" s="24"/>
      <c r="CG190" s="22"/>
      <c r="CH190" s="284"/>
      <c r="CI190" s="21"/>
      <c r="CJ190" s="22"/>
      <c r="CK190" s="284"/>
      <c r="CL190" s="21"/>
      <c r="CM190" s="24"/>
      <c r="CN190" s="24"/>
      <c r="CO190" s="24"/>
      <c r="CP190" s="22"/>
      <c r="CQ190" s="284"/>
      <c r="CR190" s="21"/>
      <c r="CS190" s="24"/>
      <c r="CT190" s="22"/>
      <c r="CU190" s="284"/>
      <c r="CV190" s="21"/>
      <c r="CW190" s="24"/>
      <c r="CX190" s="24"/>
      <c r="CY190" s="22"/>
      <c r="CZ190" s="284"/>
      <c r="DA190" s="21"/>
      <c r="DB190" s="24"/>
      <c r="DC190" s="24"/>
      <c r="DD190" s="24"/>
      <c r="DE190" s="24"/>
      <c r="DF190" s="22"/>
      <c r="DG190" s="284"/>
      <c r="DH190" s="21"/>
      <c r="DI190" s="24"/>
      <c r="DJ190" s="24"/>
      <c r="DK190" s="24"/>
      <c r="DL190" s="24"/>
      <c r="DM190" s="24"/>
      <c r="DN190" s="24"/>
      <c r="DO190" s="22"/>
      <c r="DP190" s="592"/>
      <c r="DQ190" s="284"/>
      <c r="DR190" s="21"/>
      <c r="DS190" s="24"/>
      <c r="DT190" s="22"/>
      <c r="DU190" s="284"/>
      <c r="DV190" s="318"/>
    </row>
    <row r="191" spans="1:126" s="403" customFormat="1" ht="11.25">
      <c r="A191" s="522" t="s">
        <v>325</v>
      </c>
      <c r="B191" s="523">
        <v>79.44710026596891</v>
      </c>
      <c r="C191" s="420">
        <v>80.34345807725747</v>
      </c>
      <c r="D191" s="422">
        <v>77.99456361164037</v>
      </c>
      <c r="E191" s="524">
        <v>82.93073340044137</v>
      </c>
      <c r="F191" s="420">
        <v>79.52546754696067</v>
      </c>
      <c r="G191" s="421">
        <v>83.18693506989712</v>
      </c>
      <c r="H191" s="421">
        <v>82.92510122339363</v>
      </c>
      <c r="I191" s="421">
        <v>80.66793695293674</v>
      </c>
      <c r="J191" s="422">
        <v>85.35520675643527</v>
      </c>
      <c r="K191" s="219">
        <v>83.76023209574262</v>
      </c>
      <c r="L191" s="424">
        <v>80.8736352899015</v>
      </c>
      <c r="M191" s="425">
        <v>82.92281229483397</v>
      </c>
      <c r="N191" s="425">
        <v>85.28443357073789</v>
      </c>
      <c r="O191" s="426">
        <v>84.77878617978531</v>
      </c>
      <c r="P191" s="525">
        <v>81.4594222944158</v>
      </c>
      <c r="Q191" s="424">
        <v>82.80566701216408</v>
      </c>
      <c r="R191" s="425">
        <v>80.50299413817355</v>
      </c>
      <c r="S191" s="426">
        <v>79.36490944587848</v>
      </c>
      <c r="T191" s="525">
        <v>80.29706585319451</v>
      </c>
      <c r="U191" s="424">
        <v>83.27835315635663</v>
      </c>
      <c r="V191" s="425">
        <v>80.3114417195146</v>
      </c>
      <c r="W191" s="425">
        <v>79.30050030910742</v>
      </c>
      <c r="X191" s="426">
        <v>76.22286002002801</v>
      </c>
      <c r="Y191" s="525">
        <v>85.31303367087128</v>
      </c>
      <c r="Z191" s="424">
        <v>84.81815855571858</v>
      </c>
      <c r="AA191" s="425">
        <v>86.50656378630038</v>
      </c>
      <c r="AB191" s="425">
        <v>84.78649932297525</v>
      </c>
      <c r="AC191" s="426">
        <v>84.98399053423917</v>
      </c>
      <c r="AD191" s="525">
        <v>80.49566560792378</v>
      </c>
      <c r="AE191" s="424">
        <v>81.48280558562018</v>
      </c>
      <c r="AF191" s="425">
        <v>80.11568871690994</v>
      </c>
      <c r="AG191" s="425">
        <v>79.88436500317167</v>
      </c>
      <c r="AH191" s="425">
        <v>83.147966915831</v>
      </c>
      <c r="AI191" s="425">
        <v>77.6320480505731</v>
      </c>
      <c r="AJ191" s="426">
        <v>79.14832373219869</v>
      </c>
      <c r="AK191" s="525">
        <v>81.33517480079074</v>
      </c>
      <c r="AL191" s="424">
        <v>82.43832751286163</v>
      </c>
      <c r="AM191" s="425">
        <v>79.37257319943221</v>
      </c>
      <c r="AN191" s="425">
        <v>81.75020433863814</v>
      </c>
      <c r="AO191" s="426">
        <v>81.52283910472939</v>
      </c>
      <c r="AP191" s="525">
        <v>81.55087145964107</v>
      </c>
      <c r="AQ191" s="424">
        <v>79.47280340777631</v>
      </c>
      <c r="AR191" s="426">
        <v>83.26176905373667</v>
      </c>
      <c r="AS191" s="525">
        <v>81.70587338333361</v>
      </c>
      <c r="AT191" s="424">
        <v>82.5370396042808</v>
      </c>
      <c r="AU191" s="425">
        <v>81.91066840846085</v>
      </c>
      <c r="AV191" s="425">
        <v>80.57293411818993</v>
      </c>
      <c r="AW191" s="426">
        <v>79.75634663655471</v>
      </c>
      <c r="AX191" s="525">
        <v>80.4742830231399</v>
      </c>
      <c r="AY191" s="424">
        <v>79.32387326407621</v>
      </c>
      <c r="AZ191" s="426">
        <v>80.9723378402633</v>
      </c>
      <c r="BA191" s="525">
        <v>84.24776741940511</v>
      </c>
      <c r="BB191" s="424">
        <v>88.20270693790364</v>
      </c>
      <c r="BC191" s="425">
        <v>81.38067966049523</v>
      </c>
      <c r="BD191" s="425">
        <v>84.53950534337655</v>
      </c>
      <c r="BE191" s="425">
        <v>83.35494647705035</v>
      </c>
      <c r="BF191" s="425">
        <v>86.44892399167408</v>
      </c>
      <c r="BG191" s="425">
        <v>82.38121008755466</v>
      </c>
      <c r="BH191" s="425">
        <v>84.4777510175458</v>
      </c>
      <c r="BI191" s="426">
        <v>82.0731312795018</v>
      </c>
      <c r="BJ191" s="525">
        <v>82.31134788421906</v>
      </c>
      <c r="BK191" s="424">
        <v>80.40353924314215</v>
      </c>
      <c r="BL191" s="425">
        <v>82.74344543048807</v>
      </c>
      <c r="BM191" s="425">
        <v>83.8002139768211</v>
      </c>
      <c r="BN191" s="425">
        <v>84.93678480101701</v>
      </c>
      <c r="BO191" s="426">
        <v>78.57190907754034</v>
      </c>
      <c r="BP191" s="525">
        <v>82.12740295224768</v>
      </c>
      <c r="BQ191" s="424">
        <v>80.72796345339678</v>
      </c>
      <c r="BR191" s="425">
        <v>80.52742298555638</v>
      </c>
      <c r="BS191" s="426">
        <v>83.35393220175507</v>
      </c>
      <c r="BT191" s="525">
        <v>82.52872267069273</v>
      </c>
      <c r="BU191" s="424">
        <v>83.9646949256142</v>
      </c>
      <c r="BV191" s="425">
        <v>81.60428195702528</v>
      </c>
      <c r="BW191" s="425">
        <v>82.35324020931601</v>
      </c>
      <c r="BX191" s="426">
        <v>80.20388406458466</v>
      </c>
      <c r="BY191" s="525">
        <v>84.23451193725555</v>
      </c>
      <c r="BZ191" s="424">
        <v>82.3481849608561</v>
      </c>
      <c r="CA191" s="425">
        <v>83.9391132234334</v>
      </c>
      <c r="CB191" s="425">
        <v>85.46192649189695</v>
      </c>
      <c r="CC191" s="425">
        <v>84.5344902868469</v>
      </c>
      <c r="CD191" s="425">
        <v>83.2702251481485</v>
      </c>
      <c r="CE191" s="425">
        <v>82.25530072555497</v>
      </c>
      <c r="CF191" s="425">
        <v>84.69150471745071</v>
      </c>
      <c r="CG191" s="426">
        <v>79.38235511839872</v>
      </c>
      <c r="CH191" s="525">
        <v>82.43144216509187</v>
      </c>
      <c r="CI191" s="424">
        <v>83.03950629051155</v>
      </c>
      <c r="CJ191" s="426">
        <v>81.26989445357341</v>
      </c>
      <c r="CK191" s="525">
        <v>81.9358345537659</v>
      </c>
      <c r="CL191" s="424">
        <v>84.16450346145317</v>
      </c>
      <c r="CM191" s="425">
        <v>81.64285074909021</v>
      </c>
      <c r="CN191" s="425">
        <v>80.60021526118061</v>
      </c>
      <c r="CO191" s="425">
        <v>79.75839195139271</v>
      </c>
      <c r="CP191" s="426">
        <v>79.91752302288057</v>
      </c>
      <c r="CQ191" s="525">
        <v>80.56627333480058</v>
      </c>
      <c r="CR191" s="424">
        <v>80.02535286258407</v>
      </c>
      <c r="CS191" s="425">
        <v>80.48142541074385</v>
      </c>
      <c r="CT191" s="426">
        <v>81.17551346910675</v>
      </c>
      <c r="CU191" s="525">
        <v>81.27464894157607</v>
      </c>
      <c r="CV191" s="424">
        <v>80.71000687369317</v>
      </c>
      <c r="CW191" s="425">
        <v>79.62101935106548</v>
      </c>
      <c r="CX191" s="425">
        <v>81.0848615942354</v>
      </c>
      <c r="CY191" s="426">
        <v>83.68924180363804</v>
      </c>
      <c r="CZ191" s="525">
        <v>81.73673839854672</v>
      </c>
      <c r="DA191" s="424">
        <v>77.87549930489355</v>
      </c>
      <c r="DB191" s="425">
        <v>81.22972490341034</v>
      </c>
      <c r="DC191" s="425">
        <v>81.00954111736137</v>
      </c>
      <c r="DD191" s="425">
        <v>83.74351776053484</v>
      </c>
      <c r="DE191" s="425">
        <v>79.65976251410788</v>
      </c>
      <c r="DF191" s="426">
        <v>80.10250770845863</v>
      </c>
      <c r="DG191" s="525">
        <v>82.85278036223693</v>
      </c>
      <c r="DH191" s="424">
        <v>80.81873099660952</v>
      </c>
      <c r="DI191" s="425">
        <v>83.30574800643554</v>
      </c>
      <c r="DJ191" s="425">
        <v>82.41816761635341</v>
      </c>
      <c r="DK191" s="425">
        <v>82.63261552094288</v>
      </c>
      <c r="DL191" s="425">
        <v>84.26539495898822</v>
      </c>
      <c r="DM191" s="425">
        <v>84.12152728832874</v>
      </c>
      <c r="DN191" s="425">
        <v>81.54656208994744</v>
      </c>
      <c r="DO191" s="426">
        <v>80.74682635129491</v>
      </c>
      <c r="DP191" s="593">
        <v>82.56804716157859</v>
      </c>
      <c r="DQ191" s="525">
        <v>85.6045759308823</v>
      </c>
      <c r="DR191" s="526">
        <v>87.67555118158289</v>
      </c>
      <c r="DS191" s="527">
        <v>88.7674642628478</v>
      </c>
      <c r="DT191" s="528">
        <v>77.54154425965488</v>
      </c>
      <c r="DU191" s="529">
        <v>79.8399569788571</v>
      </c>
      <c r="DV191" s="428">
        <v>79.8399569788571</v>
      </c>
    </row>
    <row r="192" spans="1:126" s="403" customFormat="1" ht="11.25">
      <c r="A192" s="522" t="s">
        <v>326</v>
      </c>
      <c r="B192" s="523">
        <v>12.46429793193454</v>
      </c>
      <c r="C192" s="420">
        <v>12.300508935713758</v>
      </c>
      <c r="D192" s="530">
        <v>12.729715957627159</v>
      </c>
      <c r="E192" s="524">
        <v>9.306283301722505</v>
      </c>
      <c r="F192" s="420">
        <v>11.017017849223645</v>
      </c>
      <c r="G192" s="421">
        <v>9.021592493190791</v>
      </c>
      <c r="H192" s="421">
        <v>9.566029289709652</v>
      </c>
      <c r="I192" s="421">
        <v>10.252199916812128</v>
      </c>
      <c r="J192" s="422">
        <v>8.435018501407107</v>
      </c>
      <c r="K192" s="219">
        <v>9.189813104526685</v>
      </c>
      <c r="L192" s="424">
        <v>9.757382895548613</v>
      </c>
      <c r="M192" s="425">
        <v>10.350775033718433</v>
      </c>
      <c r="N192" s="425">
        <v>9.159408978452232</v>
      </c>
      <c r="O192" s="426">
        <v>8.727213287128013</v>
      </c>
      <c r="P192" s="525">
        <v>11.049065510484178</v>
      </c>
      <c r="Q192" s="424">
        <v>9.98464466612116</v>
      </c>
      <c r="R192" s="425">
        <v>11.966078024914605</v>
      </c>
      <c r="S192" s="426">
        <v>12.42805588697522</v>
      </c>
      <c r="T192" s="525">
        <v>11.658037012500001</v>
      </c>
      <c r="U192" s="424">
        <v>11.00900941886677</v>
      </c>
      <c r="V192" s="425">
        <v>9.725879421378195</v>
      </c>
      <c r="W192" s="425">
        <v>12.049128760424717</v>
      </c>
      <c r="X192" s="426">
        <v>13.405928831157802</v>
      </c>
      <c r="Y192" s="525">
        <v>9.298619380289605</v>
      </c>
      <c r="Z192" s="424">
        <v>9.268253284741826</v>
      </c>
      <c r="AA192" s="425">
        <v>8.24298179128439</v>
      </c>
      <c r="AB192" s="425">
        <v>10.14455578199603</v>
      </c>
      <c r="AC192" s="426">
        <v>9.342333527996944</v>
      </c>
      <c r="AD192" s="525">
        <v>11.808418095746648</v>
      </c>
      <c r="AE192" s="424">
        <v>10.407959096455263</v>
      </c>
      <c r="AF192" s="425">
        <v>12.075417909801303</v>
      </c>
      <c r="AG192" s="425">
        <v>11.03912066194394</v>
      </c>
      <c r="AH192" s="425">
        <v>10.428182924841908</v>
      </c>
      <c r="AI192" s="425">
        <v>12.705784833500825</v>
      </c>
      <c r="AJ192" s="426">
        <v>13.418465178876357</v>
      </c>
      <c r="AK192" s="525">
        <v>9.136908319948157</v>
      </c>
      <c r="AL192" s="424">
        <v>7.524463804014374</v>
      </c>
      <c r="AM192" s="425">
        <v>9.757820346045015</v>
      </c>
      <c r="AN192" s="425">
        <v>9.59378729894447</v>
      </c>
      <c r="AO192" s="426">
        <v>8.978670839828212</v>
      </c>
      <c r="AP192" s="525">
        <v>8.503400271774868</v>
      </c>
      <c r="AQ192" s="424">
        <v>9.548329725328301</v>
      </c>
      <c r="AR192" s="426">
        <v>7.6430977006055025</v>
      </c>
      <c r="AS192" s="525">
        <v>10.898558581075749</v>
      </c>
      <c r="AT192" s="424">
        <v>10.698966272873752</v>
      </c>
      <c r="AU192" s="425">
        <v>11.670011122150967</v>
      </c>
      <c r="AV192" s="425">
        <v>10.332307289634164</v>
      </c>
      <c r="AW192" s="426">
        <v>11.215822144134565</v>
      </c>
      <c r="AX192" s="525">
        <v>10.406269017338369</v>
      </c>
      <c r="AY192" s="424">
        <v>11.513878930839955</v>
      </c>
      <c r="AZ192" s="426">
        <v>9.926743832014767</v>
      </c>
      <c r="BA192" s="525">
        <v>9.928673128587592</v>
      </c>
      <c r="BB192" s="424">
        <v>8.003937766729443</v>
      </c>
      <c r="BC192" s="425">
        <v>11.504975443050345</v>
      </c>
      <c r="BD192" s="425">
        <v>11.096102103983664</v>
      </c>
      <c r="BE192" s="425">
        <v>10.706270715012527</v>
      </c>
      <c r="BF192" s="425">
        <v>9.39206921423211</v>
      </c>
      <c r="BG192" s="425">
        <v>9.076229232230046</v>
      </c>
      <c r="BH192" s="425">
        <v>9.341522591794108</v>
      </c>
      <c r="BI192" s="426">
        <v>11.024111960680463</v>
      </c>
      <c r="BJ192" s="525">
        <v>7.881741806552621</v>
      </c>
      <c r="BK192" s="424">
        <v>7.751513008808804</v>
      </c>
      <c r="BL192" s="425">
        <v>7.832270447853483</v>
      </c>
      <c r="BM192" s="425">
        <v>7.421191210597011</v>
      </c>
      <c r="BN192" s="425">
        <v>10.70568045121073</v>
      </c>
      <c r="BO192" s="426">
        <v>8.89098890642113</v>
      </c>
      <c r="BP192" s="525">
        <v>10.07261151518137</v>
      </c>
      <c r="BQ192" s="424">
        <v>11.924052351710014</v>
      </c>
      <c r="BR192" s="425">
        <v>10.328206200937561</v>
      </c>
      <c r="BS192" s="426">
        <v>8.976206223380897</v>
      </c>
      <c r="BT192" s="525">
        <v>9.312944187937163</v>
      </c>
      <c r="BU192" s="424">
        <v>9.00264109982367</v>
      </c>
      <c r="BV192" s="425">
        <v>8.907699063429655</v>
      </c>
      <c r="BW192" s="425">
        <v>9.310939819455037</v>
      </c>
      <c r="BX192" s="426">
        <v>10.24556529951639</v>
      </c>
      <c r="BY192" s="525">
        <v>8.861221868742488</v>
      </c>
      <c r="BZ192" s="424">
        <v>8.5019364187962</v>
      </c>
      <c r="CA192" s="425">
        <v>9.969340989164134</v>
      </c>
      <c r="CB192" s="425">
        <v>8.545914425314177</v>
      </c>
      <c r="CC192" s="425">
        <v>8.337882986471943</v>
      </c>
      <c r="CD192" s="425">
        <v>9.375720632915872</v>
      </c>
      <c r="CE192" s="425">
        <v>9.48900998972102</v>
      </c>
      <c r="CF192" s="425">
        <v>8.389880162658175</v>
      </c>
      <c r="CG192" s="426">
        <v>10.13761242840686</v>
      </c>
      <c r="CH192" s="525">
        <v>6.794850081068406</v>
      </c>
      <c r="CI192" s="424">
        <v>6.861046825266182</v>
      </c>
      <c r="CJ192" s="426">
        <v>6.668398489010036</v>
      </c>
      <c r="CK192" s="525">
        <v>11.870024071687695</v>
      </c>
      <c r="CL192" s="424">
        <v>10.217217962804307</v>
      </c>
      <c r="CM192" s="425">
        <v>12.016466229878487</v>
      </c>
      <c r="CN192" s="425">
        <v>13.443267133495212</v>
      </c>
      <c r="CO192" s="425">
        <v>12.787946324343547</v>
      </c>
      <c r="CP192" s="426">
        <v>13.886859919701072</v>
      </c>
      <c r="CQ192" s="525">
        <v>8.683533090297235</v>
      </c>
      <c r="CR192" s="424">
        <v>7.8304131204752405</v>
      </c>
      <c r="CS192" s="425">
        <v>9.726244100086651</v>
      </c>
      <c r="CT192" s="426">
        <v>8.040153629957974</v>
      </c>
      <c r="CU192" s="525">
        <v>10.712205193616347</v>
      </c>
      <c r="CV192" s="424">
        <v>9.93585483728138</v>
      </c>
      <c r="CW192" s="425">
        <v>11.157027351026786</v>
      </c>
      <c r="CX192" s="425">
        <v>11.943952278556068</v>
      </c>
      <c r="CY192" s="426">
        <v>9.892177801887408</v>
      </c>
      <c r="CZ192" s="525">
        <v>9.872880731303654</v>
      </c>
      <c r="DA192" s="424">
        <v>13.075797895122252</v>
      </c>
      <c r="DB192" s="425">
        <v>12.457059482594419</v>
      </c>
      <c r="DC192" s="425">
        <v>11.63147901117812</v>
      </c>
      <c r="DD192" s="425">
        <v>8.106493824770485</v>
      </c>
      <c r="DE192" s="425">
        <v>10.949850589671039</v>
      </c>
      <c r="DF192" s="426">
        <v>10.118326063061799</v>
      </c>
      <c r="DG192" s="525">
        <v>10.657723524482842</v>
      </c>
      <c r="DH192" s="424">
        <v>12.423081589035135</v>
      </c>
      <c r="DI192" s="425">
        <v>8.935058935865221</v>
      </c>
      <c r="DJ192" s="425">
        <v>8.959655454738586</v>
      </c>
      <c r="DK192" s="425">
        <v>11.094601297913545</v>
      </c>
      <c r="DL192" s="425">
        <v>9.190240282992413</v>
      </c>
      <c r="DM192" s="425">
        <v>9.84723454519954</v>
      </c>
      <c r="DN192" s="425">
        <v>12.361892148408666</v>
      </c>
      <c r="DO192" s="426">
        <v>13.11163248618267</v>
      </c>
      <c r="DP192" s="593">
        <v>9.866353097126009</v>
      </c>
      <c r="DQ192" s="525">
        <v>3.1907354497025224</v>
      </c>
      <c r="DR192" s="526">
        <v>3.412691193437698</v>
      </c>
      <c r="DS192" s="527">
        <v>2.929035407106537</v>
      </c>
      <c r="DT192" s="528">
        <v>3.252496802307498</v>
      </c>
      <c r="DU192" s="529">
        <v>3.8603426684933413</v>
      </c>
      <c r="DV192" s="428">
        <v>3.8603426684933413</v>
      </c>
    </row>
    <row r="193" spans="1:126" s="403" customFormat="1" ht="11.25">
      <c r="A193" s="522" t="s">
        <v>327</v>
      </c>
      <c r="B193" s="523">
        <v>70.20309789952299</v>
      </c>
      <c r="C193" s="420">
        <v>71.11160685859032</v>
      </c>
      <c r="D193" s="422">
        <v>68.84528976129123</v>
      </c>
      <c r="E193" s="524">
        <v>74.19450247339101</v>
      </c>
      <c r="F193" s="420">
        <v>67.73957509168696</v>
      </c>
      <c r="G193" s="421">
        <v>75.57768372483534</v>
      </c>
      <c r="H193" s="421">
        <v>73.24688477870068</v>
      </c>
      <c r="I193" s="421">
        <v>69.70617172820393</v>
      </c>
      <c r="J193" s="422">
        <v>77.28899686514686</v>
      </c>
      <c r="K193" s="219">
        <v>73.40236965962369</v>
      </c>
      <c r="L193" s="424">
        <v>69.31199365639951</v>
      </c>
      <c r="M193" s="425">
        <v>73.14586014976095</v>
      </c>
      <c r="N193" s="425">
        <v>72.50179244268885</v>
      </c>
      <c r="O193" s="426">
        <v>75.73468448823671</v>
      </c>
      <c r="P193" s="525">
        <v>71.12100447871262</v>
      </c>
      <c r="Q193" s="424">
        <v>73.29733881815575</v>
      </c>
      <c r="R193" s="425">
        <v>69.94692873829882</v>
      </c>
      <c r="S193" s="426">
        <v>67.53700520678542</v>
      </c>
      <c r="T193" s="525">
        <v>69.18890985598878</v>
      </c>
      <c r="U193" s="424">
        <v>73.93407412517699</v>
      </c>
      <c r="V193" s="425">
        <v>69.42118637595046</v>
      </c>
      <c r="W193" s="425">
        <v>67.21853389106559</v>
      </c>
      <c r="X193" s="426">
        <v>64.25184519827425</v>
      </c>
      <c r="Y193" s="525">
        <v>77.06786477721069</v>
      </c>
      <c r="Z193" s="424">
        <v>73.9779556001075</v>
      </c>
      <c r="AA193" s="425">
        <v>80.56967874995577</v>
      </c>
      <c r="AB193" s="425">
        <v>76.83615685225473</v>
      </c>
      <c r="AC193" s="426">
        <v>75.40425832892677</v>
      </c>
      <c r="AD193" s="525">
        <v>69.81031812443324</v>
      </c>
      <c r="AE193" s="424">
        <v>73.70282096042156</v>
      </c>
      <c r="AF193" s="425">
        <v>68.06517774718697</v>
      </c>
      <c r="AG193" s="425">
        <v>66.16334032825178</v>
      </c>
      <c r="AH193" s="425">
        <v>72.0968647308062</v>
      </c>
      <c r="AI193" s="425">
        <v>65.04747684007246</v>
      </c>
      <c r="AJ193" s="426">
        <v>70.32637952386678</v>
      </c>
      <c r="AK193" s="525">
        <v>71.86309598627712</v>
      </c>
      <c r="AL193" s="424">
        <v>73.128585293657</v>
      </c>
      <c r="AM193" s="425">
        <v>69.71773126089484</v>
      </c>
      <c r="AN193" s="425">
        <v>72.48320160284425</v>
      </c>
      <c r="AO193" s="426">
        <v>71.36602191005956</v>
      </c>
      <c r="AP193" s="525">
        <v>71.09401584790133</v>
      </c>
      <c r="AQ193" s="424">
        <v>72.65347535200388</v>
      </c>
      <c r="AR193" s="426">
        <v>69.79423641740534</v>
      </c>
      <c r="AS193" s="525">
        <v>71.58765645659932</v>
      </c>
      <c r="AT193" s="424">
        <v>73.31726016005281</v>
      </c>
      <c r="AU193" s="425">
        <v>70.07681162923731</v>
      </c>
      <c r="AV193" s="425">
        <v>68.01008560837755</v>
      </c>
      <c r="AW193" s="426">
        <v>73.23037521724235</v>
      </c>
      <c r="AX193" s="525">
        <v>70.85148283584914</v>
      </c>
      <c r="AY193" s="424">
        <v>67.71905106428672</v>
      </c>
      <c r="AZ193" s="426">
        <v>72.25561314721615</v>
      </c>
      <c r="BA193" s="525">
        <v>79.16801275884514</v>
      </c>
      <c r="BB193" s="424">
        <v>85.52203928857183</v>
      </c>
      <c r="BC193" s="425">
        <v>73.80929791455867</v>
      </c>
      <c r="BD193" s="425">
        <v>78.63726420522912</v>
      </c>
      <c r="BE193" s="425">
        <v>76.8696762672432</v>
      </c>
      <c r="BF193" s="425">
        <v>83.69452426637717</v>
      </c>
      <c r="BG193" s="425">
        <v>77.19397822157484</v>
      </c>
      <c r="BH193" s="425">
        <v>80.91681414027924</v>
      </c>
      <c r="BI193" s="426">
        <v>75.77728693157</v>
      </c>
      <c r="BJ193" s="525">
        <v>73.86486033006734</v>
      </c>
      <c r="BK193" s="424">
        <v>69.59397220996267</v>
      </c>
      <c r="BL193" s="425">
        <v>74.75177435099785</v>
      </c>
      <c r="BM193" s="425">
        <v>75.48144041534076</v>
      </c>
      <c r="BN193" s="425">
        <v>80.11157524562148</v>
      </c>
      <c r="BO193" s="426">
        <v>70.45446095459323</v>
      </c>
      <c r="BP193" s="525">
        <v>74.73128231153447</v>
      </c>
      <c r="BQ193" s="424">
        <v>71.72255127223234</v>
      </c>
      <c r="BR193" s="425">
        <v>72.55578242399903</v>
      </c>
      <c r="BS193" s="426">
        <v>77.38305085783882</v>
      </c>
      <c r="BT193" s="525">
        <v>73.8189791100102</v>
      </c>
      <c r="BU193" s="424">
        <v>76.86686979434594</v>
      </c>
      <c r="BV193" s="425">
        <v>69.77586198433369</v>
      </c>
      <c r="BW193" s="425">
        <v>73.94064353706031</v>
      </c>
      <c r="BX193" s="426">
        <v>68.98390971898938</v>
      </c>
      <c r="BY193" s="525">
        <v>76.6620272368121</v>
      </c>
      <c r="BZ193" s="424">
        <v>70.48960013620153</v>
      </c>
      <c r="CA193" s="425">
        <v>74.56709748320289</v>
      </c>
      <c r="CB193" s="425">
        <v>79.7255763406027</v>
      </c>
      <c r="CC193" s="425">
        <v>74.77902592132448</v>
      </c>
      <c r="CD193" s="425">
        <v>74.07833459637885</v>
      </c>
      <c r="CE193" s="425">
        <v>76.96803638588855</v>
      </c>
      <c r="CF193" s="425">
        <v>74.0550197634651</v>
      </c>
      <c r="CG193" s="426">
        <v>71.36952603095152</v>
      </c>
      <c r="CH193" s="525">
        <v>76.07877659045143</v>
      </c>
      <c r="CI193" s="424">
        <v>76.96287529375374</v>
      </c>
      <c r="CJ193" s="426">
        <v>74.4498378703849</v>
      </c>
      <c r="CK193" s="525">
        <v>70.32134445878692</v>
      </c>
      <c r="CL193" s="424">
        <v>74.59288023506949</v>
      </c>
      <c r="CM193" s="425">
        <v>69.39305865093715</v>
      </c>
      <c r="CN193" s="425">
        <v>68.79497660056661</v>
      </c>
      <c r="CO193" s="425">
        <v>70.02760583759203</v>
      </c>
      <c r="CP193" s="426">
        <v>63.010752731051625</v>
      </c>
      <c r="CQ193" s="525">
        <v>69.24826959294589</v>
      </c>
      <c r="CR193" s="424">
        <v>68.6814042865889</v>
      </c>
      <c r="CS193" s="425">
        <v>68.43905352449937</v>
      </c>
      <c r="CT193" s="426">
        <v>70.95934571165553</v>
      </c>
      <c r="CU193" s="525">
        <v>69.15652605617738</v>
      </c>
      <c r="CV193" s="424">
        <v>68.26728307549902</v>
      </c>
      <c r="CW193" s="425">
        <v>67.77436349064946</v>
      </c>
      <c r="CX193" s="425">
        <v>67.2201463229372</v>
      </c>
      <c r="CY193" s="426">
        <v>73.13568477430287</v>
      </c>
      <c r="CZ193" s="525">
        <v>73.19580828372568</v>
      </c>
      <c r="DA193" s="424">
        <v>68.20445597547027</v>
      </c>
      <c r="DB193" s="425">
        <v>72.35613340540733</v>
      </c>
      <c r="DC193" s="425">
        <v>73.27521041827609</v>
      </c>
      <c r="DD193" s="425">
        <v>75.94270291067713</v>
      </c>
      <c r="DE193" s="425">
        <v>70.17466173427647</v>
      </c>
      <c r="DF193" s="426">
        <v>69.62525994760853</v>
      </c>
      <c r="DG193" s="525">
        <v>73.80863893712379</v>
      </c>
      <c r="DH193" s="424">
        <v>68.3829063692611</v>
      </c>
      <c r="DI193" s="425">
        <v>73.0860991258503</v>
      </c>
      <c r="DJ193" s="425">
        <v>73.18598217136044</v>
      </c>
      <c r="DK193" s="425">
        <v>73.48399576709333</v>
      </c>
      <c r="DL193" s="425">
        <v>73.2627747698994</v>
      </c>
      <c r="DM193" s="425">
        <v>77.78424951014168</v>
      </c>
      <c r="DN193" s="425">
        <v>72.468847844283</v>
      </c>
      <c r="DO193" s="426">
        <v>70.89975890860404</v>
      </c>
      <c r="DP193" s="593">
        <v>74.1215787675662</v>
      </c>
      <c r="DQ193" s="525">
        <v>79.53209806111154</v>
      </c>
      <c r="DR193" s="526">
        <v>80.85591462339968</v>
      </c>
      <c r="DS193" s="527">
        <v>81.50974713851758</v>
      </c>
      <c r="DT193" s="528">
        <v>74.28229905368737</v>
      </c>
      <c r="DU193" s="529">
        <v>73.1482303822472</v>
      </c>
      <c r="DV193" s="428">
        <v>73.1482303822472</v>
      </c>
    </row>
    <row r="194" spans="1:126" s="403" customFormat="1" ht="11.25">
      <c r="A194" s="522" t="s">
        <v>328</v>
      </c>
      <c r="B194" s="523">
        <v>21.2874863166374</v>
      </c>
      <c r="C194" s="420">
        <v>20.805187834660035</v>
      </c>
      <c r="D194" s="422">
        <v>22.00830342840035</v>
      </c>
      <c r="E194" s="524">
        <v>17.517243199801193</v>
      </c>
      <c r="F194" s="420">
        <v>22.980567741207267</v>
      </c>
      <c r="G194" s="421">
        <v>16.05902655298382</v>
      </c>
      <c r="H194" s="421">
        <v>18.5010350414012</v>
      </c>
      <c r="I194" s="421">
        <v>20.2790697002519</v>
      </c>
      <c r="J194" s="422">
        <v>15.967278261265214</v>
      </c>
      <c r="K194" s="219">
        <v>19.296260244396805</v>
      </c>
      <c r="L194" s="424">
        <v>21.956820105557842</v>
      </c>
      <c r="M194" s="425">
        <v>20.776349316772052</v>
      </c>
      <c r="N194" s="425">
        <v>21.388965666719155</v>
      </c>
      <c r="O194" s="426">
        <v>17.022693249877147</v>
      </c>
      <c r="P194" s="525">
        <v>20.819414266709227</v>
      </c>
      <c r="Q194" s="424">
        <v>18.016702861927552</v>
      </c>
      <c r="R194" s="425">
        <v>23.34943482750353</v>
      </c>
      <c r="S194" s="426">
        <v>23.643511839727697</v>
      </c>
      <c r="T194" s="525">
        <v>22.20430348820253</v>
      </c>
      <c r="U194" s="424">
        <v>18.945421046998252</v>
      </c>
      <c r="V194" s="425">
        <v>21.286217464266468</v>
      </c>
      <c r="W194" s="425">
        <v>24.033228907116886</v>
      </c>
      <c r="X194" s="426">
        <v>25.2503155159367</v>
      </c>
      <c r="Y194" s="525">
        <v>17.21541518217866</v>
      </c>
      <c r="Z194" s="424">
        <v>19.59656771551469</v>
      </c>
      <c r="AA194" s="425">
        <v>13.941858198724578</v>
      </c>
      <c r="AB194" s="425">
        <v>17.934963157810547</v>
      </c>
      <c r="AC194" s="426">
        <v>18.411211108803045</v>
      </c>
      <c r="AD194" s="525">
        <v>21.71783934770745</v>
      </c>
      <c r="AE194" s="424">
        <v>17.462100340833988</v>
      </c>
      <c r="AF194" s="425">
        <v>22.807274669845256</v>
      </c>
      <c r="AG194" s="425">
        <v>24.33265136412934</v>
      </c>
      <c r="AH194" s="425">
        <v>20.655979210699797</v>
      </c>
      <c r="AI194" s="425">
        <v>25.973208984890988</v>
      </c>
      <c r="AJ194" s="426">
        <v>21.167894623660725</v>
      </c>
      <c r="AK194" s="525">
        <v>18.352086291657344</v>
      </c>
      <c r="AL194" s="424">
        <v>16.492481933749414</v>
      </c>
      <c r="AM194" s="425">
        <v>20.20925365452751</v>
      </c>
      <c r="AN194" s="425">
        <v>18.04313604221392</v>
      </c>
      <c r="AO194" s="426">
        <v>19.248817645694892</v>
      </c>
      <c r="AP194" s="525">
        <v>17.795842979097795</v>
      </c>
      <c r="AQ194" s="424">
        <v>16.120250196985083</v>
      </c>
      <c r="AR194" s="426">
        <v>19.192417257780953</v>
      </c>
      <c r="AS194" s="525">
        <v>20.740627887107298</v>
      </c>
      <c r="AT194" s="424">
        <v>19.828587924194725</v>
      </c>
      <c r="AU194" s="425">
        <v>22.141465208077744</v>
      </c>
      <c r="AV194" s="425">
        <v>22.908318345719707</v>
      </c>
      <c r="AW194" s="426">
        <v>18.38673407148164</v>
      </c>
      <c r="AX194" s="525">
        <v>19.128324319887362</v>
      </c>
      <c r="AY194" s="424">
        <v>21.681304636867125</v>
      </c>
      <c r="AZ194" s="426">
        <v>17.983936410168695</v>
      </c>
      <c r="BA194" s="525">
        <v>13.08061127375294</v>
      </c>
      <c r="BB194" s="424">
        <v>8.788469210194494</v>
      </c>
      <c r="BC194" s="425">
        <v>18.042114722783456</v>
      </c>
      <c r="BD194" s="425">
        <v>14.586992829055845</v>
      </c>
      <c r="BE194" s="425">
        <v>14.646447539238391</v>
      </c>
      <c r="BF194" s="425">
        <v>10.102390107305487</v>
      </c>
      <c r="BG194" s="425">
        <v>12.1554100877692</v>
      </c>
      <c r="BH194" s="425">
        <v>11.815100224046606</v>
      </c>
      <c r="BI194" s="426">
        <v>15.269420675609457</v>
      </c>
      <c r="BJ194" s="525">
        <v>15.404550943449745</v>
      </c>
      <c r="BK194" s="424">
        <v>18.120951514869365</v>
      </c>
      <c r="BL194" s="425">
        <v>15.121302932494027</v>
      </c>
      <c r="BM194" s="425">
        <v>14.215932654281849</v>
      </c>
      <c r="BN194" s="425">
        <v>14.41810175927633</v>
      </c>
      <c r="BO194" s="426">
        <v>16.969252936864006</v>
      </c>
      <c r="BP194" s="525">
        <v>18.235608549787706</v>
      </c>
      <c r="BQ194" s="424">
        <v>22.332924727944736</v>
      </c>
      <c r="BR194" s="425">
        <v>19.515150095716947</v>
      </c>
      <c r="BS194" s="426">
        <v>15.142126059631334</v>
      </c>
      <c r="BT194" s="525">
        <v>17.65450499016795</v>
      </c>
      <c r="BU194" s="424">
        <v>15.382036559375923</v>
      </c>
      <c r="BV194" s="425">
        <v>21.29473290623398</v>
      </c>
      <c r="BW194" s="425">
        <v>17.435742326835424</v>
      </c>
      <c r="BX194" s="426">
        <v>21.303434255898694</v>
      </c>
      <c r="BY194" s="525">
        <v>16.19898753088251</v>
      </c>
      <c r="BZ194" s="424">
        <v>18.450568367717874</v>
      </c>
      <c r="CA194" s="425">
        <v>20.026699375482014</v>
      </c>
      <c r="CB194" s="425">
        <v>13.821957887502323</v>
      </c>
      <c r="CC194" s="425">
        <v>18.408828035463358</v>
      </c>
      <c r="CD194" s="425">
        <v>18.796337336962218</v>
      </c>
      <c r="CE194" s="425">
        <v>15.742734975379038</v>
      </c>
      <c r="CF194" s="425">
        <v>18.215457468981228</v>
      </c>
      <c r="CG194" s="426">
        <v>18.828887603371257</v>
      </c>
      <c r="CH194" s="525">
        <v>12.268488050653342</v>
      </c>
      <c r="CI194" s="424">
        <v>11.714310715957744</v>
      </c>
      <c r="CJ194" s="426">
        <v>13.289551552835919</v>
      </c>
      <c r="CK194" s="525">
        <v>23.100297160426443</v>
      </c>
      <c r="CL194" s="424">
        <v>19.280447507415797</v>
      </c>
      <c r="CM194" s="425">
        <v>23.84467251571123</v>
      </c>
      <c r="CN194" s="425">
        <v>25.83049977768192</v>
      </c>
      <c r="CO194" s="425">
        <v>21.77023644652044</v>
      </c>
      <c r="CP194" s="426">
        <v>30.609354930849342</v>
      </c>
      <c r="CQ194" s="525">
        <v>19.017904634445713</v>
      </c>
      <c r="CR194" s="424">
        <v>18.40273745842587</v>
      </c>
      <c r="CS194" s="425">
        <v>20.286012199296877</v>
      </c>
      <c r="CT194" s="426">
        <v>17.731012389025654</v>
      </c>
      <c r="CU194" s="525">
        <v>22.64784139942027</v>
      </c>
      <c r="CV194" s="424">
        <v>22.392302742271735</v>
      </c>
      <c r="CW194" s="425">
        <v>22.66196791767508</v>
      </c>
      <c r="CX194" s="425">
        <v>26.47616526243286</v>
      </c>
      <c r="CY194" s="426">
        <v>19.86184328223676</v>
      </c>
      <c r="CZ194" s="525">
        <v>17.315295720557714</v>
      </c>
      <c r="DA194" s="424">
        <v>22.55563867343458</v>
      </c>
      <c r="DB194" s="425">
        <v>20.556880291704775</v>
      </c>
      <c r="DC194" s="425">
        <v>17.96661442383193</v>
      </c>
      <c r="DD194" s="425">
        <v>14.68032985115717</v>
      </c>
      <c r="DE194" s="425">
        <v>19.603586290121996</v>
      </c>
      <c r="DF194" s="426">
        <v>19.721884435054864</v>
      </c>
      <c r="DG194" s="525">
        <v>19.152553558075443</v>
      </c>
      <c r="DH194" s="424">
        <v>25.314522889859642</v>
      </c>
      <c r="DI194" s="425">
        <v>19.248928275741125</v>
      </c>
      <c r="DJ194" s="425">
        <v>17.655042898440275</v>
      </c>
      <c r="DK194" s="425">
        <v>19.171598505496615</v>
      </c>
      <c r="DL194" s="425">
        <v>19.384896615982314</v>
      </c>
      <c r="DM194" s="425">
        <v>15.503041018300689</v>
      </c>
      <c r="DN194" s="425">
        <v>21.190306065937254</v>
      </c>
      <c r="DO194" s="426">
        <v>22.778381825152742</v>
      </c>
      <c r="DP194" s="593">
        <v>17.465374664135652</v>
      </c>
      <c r="DQ194" s="525">
        <v>6.051356812721463</v>
      </c>
      <c r="DR194" s="526">
        <v>5.817413519266039</v>
      </c>
      <c r="DS194" s="527">
        <v>6.493419307091372</v>
      </c>
      <c r="DT194" s="528">
        <v>5.746952388862157</v>
      </c>
      <c r="DU194" s="529">
        <v>8.400665914401742</v>
      </c>
      <c r="DV194" s="428">
        <v>8.400665914401742</v>
      </c>
    </row>
    <row r="195" spans="1:126" s="16" customFormat="1" ht="21" customHeight="1">
      <c r="A195" s="57" t="s">
        <v>329</v>
      </c>
      <c r="B195" s="523">
        <v>26.469562470790102</v>
      </c>
      <c r="C195" s="420">
        <v>31.61750705665482</v>
      </c>
      <c r="D195" s="422">
        <v>16.931670264957198</v>
      </c>
      <c r="E195" s="524">
        <v>31.319061634250577</v>
      </c>
      <c r="F195" s="420">
        <v>14.882454419823532</v>
      </c>
      <c r="G195" s="421">
        <v>38.301424221348</v>
      </c>
      <c r="H195" s="421">
        <v>15.328113504655319</v>
      </c>
      <c r="I195" s="421">
        <v>18.287201863354486</v>
      </c>
      <c r="J195" s="422">
        <v>31.505468747003434</v>
      </c>
      <c r="K195" s="219">
        <v>31.664289649422017</v>
      </c>
      <c r="L195" s="420">
        <v>20.67820846648998</v>
      </c>
      <c r="M195" s="421">
        <v>18.31319636153185</v>
      </c>
      <c r="N195" s="421">
        <v>18.37674229739422</v>
      </c>
      <c r="O195" s="422">
        <v>40.42410658069125</v>
      </c>
      <c r="P195" s="525">
        <v>25.339296542862773</v>
      </c>
      <c r="Q195" s="420">
        <v>32.60127662139193</v>
      </c>
      <c r="R195" s="421">
        <v>14.88862615189373</v>
      </c>
      <c r="S195" s="422">
        <v>19.365892211506228</v>
      </c>
      <c r="T195" s="525">
        <v>24.346371926105455</v>
      </c>
      <c r="U195" s="420">
        <v>36.634132739669795</v>
      </c>
      <c r="V195" s="421">
        <v>17.489830487282347</v>
      </c>
      <c r="W195" s="421">
        <v>14.918057032830456</v>
      </c>
      <c r="X195" s="422">
        <v>12.003050436190627</v>
      </c>
      <c r="Y195" s="525">
        <v>30.54486643273851</v>
      </c>
      <c r="Z195" s="420">
        <v>20.778620361929452</v>
      </c>
      <c r="AA195" s="421">
        <v>28.860790245844818</v>
      </c>
      <c r="AB195" s="421">
        <v>38.87093617564561</v>
      </c>
      <c r="AC195" s="422">
        <v>22.191032967117888</v>
      </c>
      <c r="AD195" s="525">
        <v>23.91667497930032</v>
      </c>
      <c r="AE195" s="420">
        <v>19.89435459114466</v>
      </c>
      <c r="AF195" s="421">
        <v>15.722738174705905</v>
      </c>
      <c r="AG195" s="421">
        <v>16.303690466550815</v>
      </c>
      <c r="AH195" s="421">
        <v>35.706786936338105</v>
      </c>
      <c r="AI195" s="421">
        <v>15.762107541794135</v>
      </c>
      <c r="AJ195" s="422">
        <v>22.337681020100426</v>
      </c>
      <c r="AK195" s="525">
        <v>24.66108673252369</v>
      </c>
      <c r="AL195" s="420">
        <v>15.867624965124255</v>
      </c>
      <c r="AM195" s="421">
        <v>20.31209867040341</v>
      </c>
      <c r="AN195" s="421">
        <v>32.32462277679218</v>
      </c>
      <c r="AO195" s="422">
        <v>12.206071887535497</v>
      </c>
      <c r="AP195" s="525">
        <v>26.797379935011723</v>
      </c>
      <c r="AQ195" s="420">
        <v>20.229388962190413</v>
      </c>
      <c r="AR195" s="422">
        <v>31.877041912724273</v>
      </c>
      <c r="AS195" s="525">
        <v>23.926875755051785</v>
      </c>
      <c r="AT195" s="420">
        <v>29.418963591091423</v>
      </c>
      <c r="AU195" s="421">
        <v>17.330553991878702</v>
      </c>
      <c r="AV195" s="421">
        <v>14.884302099008206</v>
      </c>
      <c r="AW195" s="422">
        <v>21.064788387475858</v>
      </c>
      <c r="AX195" s="525">
        <v>23.13743753436162</v>
      </c>
      <c r="AY195" s="420">
        <v>15.034108695005724</v>
      </c>
      <c r="AZ195" s="422">
        <v>25.967252095440248</v>
      </c>
      <c r="BA195" s="525">
        <v>32.279942838448775</v>
      </c>
      <c r="BB195" s="420">
        <v>44.97272245504683</v>
      </c>
      <c r="BC195" s="421">
        <v>21.69038946463694</v>
      </c>
      <c r="BD195" s="421">
        <v>29.097088424858658</v>
      </c>
      <c r="BE195" s="421">
        <v>27.49317262067759</v>
      </c>
      <c r="BF195" s="421">
        <v>34.727297753859176</v>
      </c>
      <c r="BG195" s="421">
        <v>26.16568651146199</v>
      </c>
      <c r="BH195" s="421">
        <v>31.90533217661423</v>
      </c>
      <c r="BI195" s="422">
        <v>26.00386339682958</v>
      </c>
      <c r="BJ195" s="525">
        <v>32.59934151657163</v>
      </c>
      <c r="BK195" s="420">
        <v>20.291060012805804</v>
      </c>
      <c r="BL195" s="421">
        <v>25.417477995262633</v>
      </c>
      <c r="BM195" s="421">
        <v>41.3635058367927</v>
      </c>
      <c r="BN195" s="421">
        <v>24.44423515183281</v>
      </c>
      <c r="BO195" s="422">
        <v>24.703245384278333</v>
      </c>
      <c r="BP195" s="525">
        <v>28.704949157252486</v>
      </c>
      <c r="BQ195" s="420">
        <v>18.032861619218355</v>
      </c>
      <c r="BR195" s="421">
        <v>16.54081909920909</v>
      </c>
      <c r="BS195" s="422">
        <v>35.71629204182291</v>
      </c>
      <c r="BT195" s="525">
        <v>26.86004562377189</v>
      </c>
      <c r="BU195" s="420">
        <v>37.44904547771404</v>
      </c>
      <c r="BV195" s="421">
        <v>15.796965574395717</v>
      </c>
      <c r="BW195" s="421">
        <v>22.345480165295477</v>
      </c>
      <c r="BX195" s="422">
        <v>15.959292921619388</v>
      </c>
      <c r="BY195" s="525">
        <v>33.38476888421123</v>
      </c>
      <c r="BZ195" s="420">
        <v>18.509259757649048</v>
      </c>
      <c r="CA195" s="421">
        <v>17.172245306719482</v>
      </c>
      <c r="CB195" s="421">
        <v>42.841035955301955</v>
      </c>
      <c r="CC195" s="421">
        <v>18.981150723537798</v>
      </c>
      <c r="CD195" s="421">
        <v>15.42245736583907</v>
      </c>
      <c r="CE195" s="421">
        <v>21.75446703921041</v>
      </c>
      <c r="CF195" s="421">
        <v>22.33323446076788</v>
      </c>
      <c r="CG195" s="422">
        <v>17.412289560490713</v>
      </c>
      <c r="CH195" s="525">
        <v>28.602183645614197</v>
      </c>
      <c r="CI195" s="420">
        <v>31.91752684378638</v>
      </c>
      <c r="CJ195" s="422">
        <v>21.526565540734925</v>
      </c>
      <c r="CK195" s="525">
        <v>26.309402271807595</v>
      </c>
      <c r="CL195" s="420">
        <v>31.959966641682342</v>
      </c>
      <c r="CM195" s="421">
        <v>30.757834250503713</v>
      </c>
      <c r="CN195" s="421">
        <v>15.494366351700538</v>
      </c>
      <c r="CO195" s="421">
        <v>20.12252692461664</v>
      </c>
      <c r="CP195" s="422">
        <v>13.96824147312615</v>
      </c>
      <c r="CQ195" s="525">
        <v>22.254588117033663</v>
      </c>
      <c r="CR195" s="420">
        <v>17.1757878527315</v>
      </c>
      <c r="CS195" s="421">
        <v>18.37182020032032</v>
      </c>
      <c r="CT195" s="422">
        <v>30.671483378596108</v>
      </c>
      <c r="CU195" s="525">
        <v>26.168756121519145</v>
      </c>
      <c r="CV195" s="420">
        <v>17.561555461416038</v>
      </c>
      <c r="CW195" s="421">
        <v>22.660511031665646</v>
      </c>
      <c r="CX195" s="421">
        <v>16.255815606536622</v>
      </c>
      <c r="CY195" s="422">
        <v>39.24943004565664</v>
      </c>
      <c r="CZ195" s="525">
        <v>30.39082056496532</v>
      </c>
      <c r="DA195" s="420">
        <v>15.643146485343518</v>
      </c>
      <c r="DB195" s="421">
        <v>13.845391261383503</v>
      </c>
      <c r="DC195" s="421">
        <v>30.073582587325635</v>
      </c>
      <c r="DD195" s="421">
        <v>36.37945093068286</v>
      </c>
      <c r="DE195" s="421">
        <v>23.00326331646944</v>
      </c>
      <c r="DF195" s="422">
        <v>22.464797458572193</v>
      </c>
      <c r="DG195" s="525">
        <v>28.995040520979792</v>
      </c>
      <c r="DH195" s="420">
        <v>16.47498203310098</v>
      </c>
      <c r="DI195" s="421">
        <v>17.892547586756233</v>
      </c>
      <c r="DJ195" s="421">
        <v>18.62670909182445</v>
      </c>
      <c r="DK195" s="421">
        <v>32.24420419763898</v>
      </c>
      <c r="DL195" s="421">
        <v>25.807234930405976</v>
      </c>
      <c r="DM195" s="421">
        <v>37.327916883326424</v>
      </c>
      <c r="DN195" s="421">
        <v>25.97500855878545</v>
      </c>
      <c r="DO195" s="422">
        <v>15.78664547262628</v>
      </c>
      <c r="DP195" s="593">
        <v>29.02522198675707</v>
      </c>
      <c r="DQ195" s="525">
        <v>25.64519295774067</v>
      </c>
      <c r="DR195" s="526">
        <v>24.751412987114108</v>
      </c>
      <c r="DS195" s="527">
        <v>27.85624687557166</v>
      </c>
      <c r="DT195" s="528">
        <v>23.68352370660504</v>
      </c>
      <c r="DU195" s="529">
        <v>29.00781993220769</v>
      </c>
      <c r="DV195" s="531">
        <v>29.00781993220769</v>
      </c>
    </row>
    <row r="196" spans="1:126" ht="11.25">
      <c r="A196" s="33" t="s">
        <v>330</v>
      </c>
      <c r="B196" s="523">
        <v>52.85017121882088</v>
      </c>
      <c r="C196" s="420">
        <v>50.78879230759493</v>
      </c>
      <c r="D196" s="422">
        <v>56.66940616253731</v>
      </c>
      <c r="E196" s="524">
        <v>47.52492458151363</v>
      </c>
      <c r="F196" s="420">
        <v>55.523677544968486</v>
      </c>
      <c r="G196" s="421">
        <v>43.73342956039335</v>
      </c>
      <c r="H196" s="421">
        <v>55.69788374940674</v>
      </c>
      <c r="I196" s="421">
        <v>52.8261410243631</v>
      </c>
      <c r="J196" s="422">
        <v>48.905840333702145</v>
      </c>
      <c r="K196" s="219">
        <v>47.41828297142285</v>
      </c>
      <c r="L196" s="424">
        <v>51.514363724034155</v>
      </c>
      <c r="M196" s="425">
        <v>61.412530393617146</v>
      </c>
      <c r="N196" s="425">
        <v>58.06415960628989</v>
      </c>
      <c r="O196" s="426">
        <v>41.62662651342475</v>
      </c>
      <c r="P196" s="525">
        <v>51.64008694613508</v>
      </c>
      <c r="Q196" s="424">
        <v>47.14673603029957</v>
      </c>
      <c r="R196" s="425">
        <v>58.8400680794405</v>
      </c>
      <c r="S196" s="426">
        <v>54.12811293538282</v>
      </c>
      <c r="T196" s="525">
        <v>53.46346633862071</v>
      </c>
      <c r="U196" s="424">
        <v>48.56062402957833</v>
      </c>
      <c r="V196" s="425">
        <v>52.472681057981404</v>
      </c>
      <c r="W196" s="425">
        <v>58.19595935761186</v>
      </c>
      <c r="X196" s="426">
        <v>59.01305900925779</v>
      </c>
      <c r="Y196" s="525">
        <v>51.29245968622408</v>
      </c>
      <c r="Z196" s="424">
        <v>56.84273151073119</v>
      </c>
      <c r="AA196" s="425">
        <v>51.67903837984701</v>
      </c>
      <c r="AB196" s="425">
        <v>47.42607461139097</v>
      </c>
      <c r="AC196" s="426">
        <v>54.97335737455339</v>
      </c>
      <c r="AD196" s="525">
        <v>53.87931418734356</v>
      </c>
      <c r="AE196" s="424">
        <v>53.092602064278246</v>
      </c>
      <c r="AF196" s="425">
        <v>58.327686172387</v>
      </c>
      <c r="AG196" s="425">
        <v>58.677395455456086</v>
      </c>
      <c r="AH196" s="425">
        <v>47.2538523022383</v>
      </c>
      <c r="AI196" s="425">
        <v>58.40695827063048</v>
      </c>
      <c r="AJ196" s="426">
        <v>55.868856369303984</v>
      </c>
      <c r="AK196" s="525">
        <v>48.67737910933911</v>
      </c>
      <c r="AL196" s="424">
        <v>45.51391794123275</v>
      </c>
      <c r="AM196" s="425">
        <v>53.13981013805652</v>
      </c>
      <c r="AN196" s="425">
        <v>46.51856493198342</v>
      </c>
      <c r="AO196" s="426">
        <v>55.360408007836625</v>
      </c>
      <c r="AP196" s="525">
        <v>40.73642013535959</v>
      </c>
      <c r="AQ196" s="424">
        <v>45.73574782899305</v>
      </c>
      <c r="AR196" s="426">
        <v>36.86995702593075</v>
      </c>
      <c r="AS196" s="525">
        <v>52.99493451124862</v>
      </c>
      <c r="AT196" s="424">
        <v>50.89396703455849</v>
      </c>
      <c r="AU196" s="425">
        <v>58.309849206206664</v>
      </c>
      <c r="AV196" s="425">
        <v>55.75272746107049</v>
      </c>
      <c r="AW196" s="426">
        <v>50.830202040684405</v>
      </c>
      <c r="AX196" s="525">
        <v>52.316475953360275</v>
      </c>
      <c r="AY196" s="424">
        <v>57.40793560101195</v>
      </c>
      <c r="AZ196" s="426">
        <v>50.53845522463292</v>
      </c>
      <c r="BA196" s="525">
        <v>51.3494863791564</v>
      </c>
      <c r="BB196" s="424">
        <v>44.83566926111471</v>
      </c>
      <c r="BC196" s="425">
        <v>59.05826524785653</v>
      </c>
      <c r="BD196" s="425">
        <v>55.74976846172909</v>
      </c>
      <c r="BE196" s="425">
        <v>54.58966484085441</v>
      </c>
      <c r="BF196" s="425">
        <v>52.07916615991138</v>
      </c>
      <c r="BG196" s="425">
        <v>48.29248518001113</v>
      </c>
      <c r="BH196" s="425">
        <v>51.1795047885782</v>
      </c>
      <c r="BI196" s="426">
        <v>54.89234144703787</v>
      </c>
      <c r="BJ196" s="525">
        <v>41.0348943171775</v>
      </c>
      <c r="BK196" s="424">
        <v>45.899901205005925</v>
      </c>
      <c r="BL196" s="425">
        <v>44.1486251700208</v>
      </c>
      <c r="BM196" s="425">
        <v>37.0607641403973</v>
      </c>
      <c r="BN196" s="425">
        <v>56.73109870709834</v>
      </c>
      <c r="BO196" s="426">
        <v>43.602531144229765</v>
      </c>
      <c r="BP196" s="525">
        <v>51.12195505165565</v>
      </c>
      <c r="BQ196" s="424">
        <v>59.80166685907532</v>
      </c>
      <c r="BR196" s="425">
        <v>57.05610143924999</v>
      </c>
      <c r="BS196" s="426">
        <v>46.16198181169733</v>
      </c>
      <c r="BT196" s="525">
        <v>50.71760603854091</v>
      </c>
      <c r="BU196" s="424">
        <v>45.63033325827023</v>
      </c>
      <c r="BV196" s="425">
        <v>53.53125322236247</v>
      </c>
      <c r="BW196" s="425">
        <v>53.49934891458334</v>
      </c>
      <c r="BX196" s="426">
        <v>55.16562471011104</v>
      </c>
      <c r="BY196" s="525">
        <v>47.47635957808411</v>
      </c>
      <c r="BZ196" s="424">
        <v>51.37718939955036</v>
      </c>
      <c r="CA196" s="425">
        <v>61.79178282062233</v>
      </c>
      <c r="CB196" s="425">
        <v>42.96125008785822</v>
      </c>
      <c r="CC196" s="425">
        <v>57.72911637220868</v>
      </c>
      <c r="CD196" s="425">
        <v>57.23531071935205</v>
      </c>
      <c r="CE196" s="425">
        <v>52.75189469818942</v>
      </c>
      <c r="CF196" s="425">
        <v>50.50240643440581</v>
      </c>
      <c r="CG196" s="426">
        <v>50.66405923886086</v>
      </c>
      <c r="CH196" s="525">
        <v>42.50218152107892</v>
      </c>
      <c r="CI196" s="424">
        <v>42.03266923824362</v>
      </c>
      <c r="CJ196" s="426">
        <v>43.504216426763556</v>
      </c>
      <c r="CK196" s="525">
        <v>54.864219070369224</v>
      </c>
      <c r="CL196" s="424">
        <v>51.40992780725093</v>
      </c>
      <c r="CM196" s="425">
        <v>51.46796904392188</v>
      </c>
      <c r="CN196" s="425">
        <v>65.20845829011476</v>
      </c>
      <c r="CO196" s="425">
        <v>56.20297622027729</v>
      </c>
      <c r="CP196" s="426">
        <v>64.24149833494468</v>
      </c>
      <c r="CQ196" s="525">
        <v>49.84344835371101</v>
      </c>
      <c r="CR196" s="424">
        <v>48.63160424901574</v>
      </c>
      <c r="CS196" s="425">
        <v>54.85772615500631</v>
      </c>
      <c r="CT196" s="426">
        <v>44.745721816302144</v>
      </c>
      <c r="CU196" s="525">
        <v>51.09450332418237</v>
      </c>
      <c r="CV196" s="424">
        <v>52.54644006465118</v>
      </c>
      <c r="CW196" s="425">
        <v>51.90268686926043</v>
      </c>
      <c r="CX196" s="425">
        <v>60.12231968846352</v>
      </c>
      <c r="CY196" s="426">
        <v>44.603504117666745</v>
      </c>
      <c r="CZ196" s="525">
        <v>45.425906053445225</v>
      </c>
      <c r="DA196" s="424">
        <v>55.7227205488616</v>
      </c>
      <c r="DB196" s="425">
        <v>65.1242885377462</v>
      </c>
      <c r="DC196" s="425">
        <v>48.83246362628038</v>
      </c>
      <c r="DD196" s="425">
        <v>40.66541213893592</v>
      </c>
      <c r="DE196" s="425">
        <v>49.4603362212328</v>
      </c>
      <c r="DF196" s="426">
        <v>47.58822462520712</v>
      </c>
      <c r="DG196" s="525">
        <v>52.02931051913892</v>
      </c>
      <c r="DH196" s="424">
        <v>62.203467253028876</v>
      </c>
      <c r="DI196" s="425">
        <v>54.127429627260746</v>
      </c>
      <c r="DJ196" s="425">
        <v>52.30192504185632</v>
      </c>
      <c r="DK196" s="425">
        <v>49.33590441613157</v>
      </c>
      <c r="DL196" s="425">
        <v>52.13561110633539</v>
      </c>
      <c r="DM196" s="425">
        <v>47.246179709965894</v>
      </c>
      <c r="DN196" s="425">
        <v>56.481245114358735</v>
      </c>
      <c r="DO196" s="426">
        <v>64.7206648209248</v>
      </c>
      <c r="DP196" s="593">
        <v>49.7633630573884</v>
      </c>
      <c r="DQ196" s="525">
        <v>28.108457721921575</v>
      </c>
      <c r="DR196" s="526">
        <v>29.49825997900679</v>
      </c>
      <c r="DS196" s="527">
        <v>33.942791456218636</v>
      </c>
      <c r="DT196" s="528">
        <v>18.063907997388714</v>
      </c>
      <c r="DU196" s="529">
        <v>21.123417845541574</v>
      </c>
      <c r="DV196" s="428">
        <v>21.123417845541574</v>
      </c>
    </row>
    <row r="197" spans="1:126" ht="11.25">
      <c r="A197" s="33" t="s">
        <v>331</v>
      </c>
      <c r="B197" s="523">
        <v>21.670382323186345</v>
      </c>
      <c r="C197" s="420">
        <v>25.958949855934556</v>
      </c>
      <c r="D197" s="422">
        <v>14.401247911207623</v>
      </c>
      <c r="E197" s="524">
        <v>25.39547446008697</v>
      </c>
      <c r="F197" s="420">
        <v>10.464963481657247</v>
      </c>
      <c r="G197" s="421">
        <v>32.903633154022124</v>
      </c>
      <c r="H197" s="421">
        <v>12.842909440298591</v>
      </c>
      <c r="I197" s="421">
        <v>11.821672181829275</v>
      </c>
      <c r="J197" s="422">
        <v>24.182008637609457</v>
      </c>
      <c r="K197" s="219">
        <v>23.434294132498078</v>
      </c>
      <c r="L197" s="424">
        <v>13.660301031292981</v>
      </c>
      <c r="M197" s="425">
        <v>10.861418785702574</v>
      </c>
      <c r="N197" s="425">
        <v>12.096168992393801</v>
      </c>
      <c r="O197" s="426">
        <v>31.938525878723144</v>
      </c>
      <c r="P197" s="525">
        <v>19.80692422649378</v>
      </c>
      <c r="Q197" s="424">
        <v>27.006300118016004</v>
      </c>
      <c r="R197" s="425">
        <v>11.269854773927882</v>
      </c>
      <c r="S197" s="426">
        <v>12.883781324114029</v>
      </c>
      <c r="T197" s="525">
        <v>18.635862402033847</v>
      </c>
      <c r="U197" s="424">
        <v>28.455229370255974</v>
      </c>
      <c r="V197" s="425">
        <v>15.3795691162313</v>
      </c>
      <c r="W197" s="425">
        <v>12.639469916863295</v>
      </c>
      <c r="X197" s="426">
        <v>8.684948167626972</v>
      </c>
      <c r="Y197" s="525">
        <v>24.499827723415667</v>
      </c>
      <c r="Z197" s="424">
        <v>15.447147875863404</v>
      </c>
      <c r="AA197" s="425">
        <v>23.757388205664892</v>
      </c>
      <c r="AB197" s="425">
        <v>32.2927914004433</v>
      </c>
      <c r="AC197" s="426">
        <v>17.71688392552293</v>
      </c>
      <c r="AD197" s="525">
        <v>18.82011849009017</v>
      </c>
      <c r="AE197" s="424">
        <v>19.152054032476652</v>
      </c>
      <c r="AF197" s="425">
        <v>10.114560420998027</v>
      </c>
      <c r="AG197" s="425">
        <v>8.988744262363573</v>
      </c>
      <c r="AH197" s="425">
        <v>27.28777387633241</v>
      </c>
      <c r="AI197" s="425">
        <v>12.850709591003358</v>
      </c>
      <c r="AJ197" s="426">
        <v>20.473621601034093</v>
      </c>
      <c r="AK197" s="525">
        <v>20.683985768816328</v>
      </c>
      <c r="AL197" s="424">
        <v>12.351681183816227</v>
      </c>
      <c r="AM197" s="425">
        <v>20.326464037159138</v>
      </c>
      <c r="AN197" s="425">
        <v>26.796453996732026</v>
      </c>
      <c r="AO197" s="426">
        <v>8.913765941690977</v>
      </c>
      <c r="AP197" s="525">
        <v>20.591997041411457</v>
      </c>
      <c r="AQ197" s="424">
        <v>17.383738828650717</v>
      </c>
      <c r="AR197" s="426">
        <v>22.85337594923746</v>
      </c>
      <c r="AS197" s="525">
        <v>19.812221265437515</v>
      </c>
      <c r="AT197" s="424">
        <v>23.72297271956812</v>
      </c>
      <c r="AU197" s="425">
        <v>10.524290288452864</v>
      </c>
      <c r="AV197" s="425">
        <v>10.322850652798486</v>
      </c>
      <c r="AW197" s="426">
        <v>28.227153948442503</v>
      </c>
      <c r="AX197" s="525">
        <v>19.617119020554068</v>
      </c>
      <c r="AY197" s="424">
        <v>11.809048313801021</v>
      </c>
      <c r="AZ197" s="426">
        <v>22.467686648191755</v>
      </c>
      <c r="BA197" s="525">
        <v>29.317914352056174</v>
      </c>
      <c r="BB197" s="424">
        <v>41.760730719308334</v>
      </c>
      <c r="BC197" s="425">
        <v>18.78655191781021</v>
      </c>
      <c r="BD197" s="425">
        <v>26.8650793566476</v>
      </c>
      <c r="BE197" s="425">
        <v>27.041915125533695</v>
      </c>
      <c r="BF197" s="425">
        <v>33.48181972887862</v>
      </c>
      <c r="BG197" s="425">
        <v>23.48326852743068</v>
      </c>
      <c r="BH197" s="425">
        <v>29.457122061755967</v>
      </c>
      <c r="BI197" s="426">
        <v>22.69562423373193</v>
      </c>
      <c r="BJ197" s="525">
        <v>26.096695878055264</v>
      </c>
      <c r="BK197" s="424">
        <v>15.538678003052473</v>
      </c>
      <c r="BL197" s="425">
        <v>18.985741776333036</v>
      </c>
      <c r="BM197" s="425">
        <v>35.14595434631695</v>
      </c>
      <c r="BN197" s="425">
        <v>19.421106100034073</v>
      </c>
      <c r="BO197" s="426">
        <v>18.90761851516197</v>
      </c>
      <c r="BP197" s="525">
        <v>24.293412237142313</v>
      </c>
      <c r="BQ197" s="424">
        <v>17.027064572882576</v>
      </c>
      <c r="BR197" s="425">
        <v>13.990402858767965</v>
      </c>
      <c r="BS197" s="426">
        <v>30.63843839710802</v>
      </c>
      <c r="BT197" s="525">
        <v>22.57151929437446</v>
      </c>
      <c r="BU197" s="424">
        <v>33.451757388916214</v>
      </c>
      <c r="BV197" s="425">
        <v>7.701790904867509</v>
      </c>
      <c r="BW197" s="425">
        <v>18.642671822940397</v>
      </c>
      <c r="BX197" s="426">
        <v>14.134355005307352</v>
      </c>
      <c r="BY197" s="525">
        <v>28.08505199741894</v>
      </c>
      <c r="BZ197" s="424">
        <v>11.127165285584706</v>
      </c>
      <c r="CA197" s="425">
        <v>13.882741896545248</v>
      </c>
      <c r="CB197" s="425">
        <v>37.12658789491139</v>
      </c>
      <c r="CC197" s="425">
        <v>15.228869070118451</v>
      </c>
      <c r="CD197" s="425">
        <v>15.082218352635834</v>
      </c>
      <c r="CE197" s="425">
        <v>24.003095482670076</v>
      </c>
      <c r="CF197" s="425">
        <v>17.972420028475888</v>
      </c>
      <c r="CG197" s="426">
        <v>10.670926266035268</v>
      </c>
      <c r="CH197" s="525">
        <v>24.621691118963803</v>
      </c>
      <c r="CI197" s="424">
        <v>28.19655854945045</v>
      </c>
      <c r="CJ197" s="426">
        <v>17.27912481008706</v>
      </c>
      <c r="CK197" s="525">
        <v>21.409592047454375</v>
      </c>
      <c r="CL197" s="424">
        <v>27.642346075550726</v>
      </c>
      <c r="CM197" s="425">
        <v>23.60414004890028</v>
      </c>
      <c r="CN197" s="425">
        <v>13.091869386231606</v>
      </c>
      <c r="CO197" s="425">
        <v>18.10439650504751</v>
      </c>
      <c r="CP197" s="426">
        <v>8.808867767464598</v>
      </c>
      <c r="CQ197" s="525">
        <v>17.650017281342855</v>
      </c>
      <c r="CR197" s="424">
        <v>13.038337881892447</v>
      </c>
      <c r="CS197" s="425">
        <v>14.825132177808968</v>
      </c>
      <c r="CT197" s="426">
        <v>24.946091265674443</v>
      </c>
      <c r="CU197" s="525">
        <v>21.165405379495002</v>
      </c>
      <c r="CV197" s="424">
        <v>14.223518089872345</v>
      </c>
      <c r="CW197" s="425">
        <v>19.49297342426798</v>
      </c>
      <c r="CX197" s="425">
        <v>11.81667083816738</v>
      </c>
      <c r="CY197" s="426">
        <v>32.907448174989746</v>
      </c>
      <c r="CZ197" s="525">
        <v>24.33126149137513</v>
      </c>
      <c r="DA197" s="424">
        <v>11.783184633796925</v>
      </c>
      <c r="DB197" s="425">
        <v>12.256116124920748</v>
      </c>
      <c r="DC197" s="425">
        <v>24.64260691043175</v>
      </c>
      <c r="DD197" s="425">
        <v>30.698436615390822</v>
      </c>
      <c r="DE197" s="425">
        <v>16.657587893243974</v>
      </c>
      <c r="DF197" s="426">
        <v>15.063965750012196</v>
      </c>
      <c r="DG197" s="525">
        <v>23.479094880134763</v>
      </c>
      <c r="DH197" s="424">
        <v>10.88616534629956</v>
      </c>
      <c r="DI197" s="425">
        <v>10.219196984004073</v>
      </c>
      <c r="DJ197" s="425">
        <v>14.295940537962629</v>
      </c>
      <c r="DK197" s="425">
        <v>28.207095403694062</v>
      </c>
      <c r="DL197" s="425">
        <v>19.743211798810346</v>
      </c>
      <c r="DM197" s="425">
        <v>32.38833090244446</v>
      </c>
      <c r="DN197" s="425">
        <v>17.427215123680806</v>
      </c>
      <c r="DO197" s="426">
        <v>13.006829741978487</v>
      </c>
      <c r="DP197" s="593">
        <v>24.184773087717186</v>
      </c>
      <c r="DQ197" s="525">
        <v>33.142883188061695</v>
      </c>
      <c r="DR197" s="526">
        <v>31.88449604217263</v>
      </c>
      <c r="DS197" s="527">
        <v>33.74221689456985</v>
      </c>
      <c r="DT197" s="528">
        <v>34.030427306882736</v>
      </c>
      <c r="DU197" s="529">
        <v>38.3190981153553</v>
      </c>
      <c r="DV197" s="428">
        <v>38.3190981153553</v>
      </c>
    </row>
    <row r="198" spans="1:126" ht="11.25">
      <c r="A198" s="33" t="s">
        <v>332</v>
      </c>
      <c r="B198" s="523">
        <v>59.955555032051464</v>
      </c>
      <c r="C198" s="420">
        <v>57.96518234456936</v>
      </c>
      <c r="D198" s="422">
        <v>63.32924251272107</v>
      </c>
      <c r="E198" s="524">
        <v>56.118969630982996</v>
      </c>
      <c r="F198" s="420">
        <v>66.10405424932311</v>
      </c>
      <c r="G198" s="421">
        <v>50.14978726832017</v>
      </c>
      <c r="H198" s="421">
        <v>67.02763010694139</v>
      </c>
      <c r="I198" s="421">
        <v>64.07992043371151</v>
      </c>
      <c r="J198" s="422">
        <v>58.78861936180178</v>
      </c>
      <c r="K198" s="219">
        <v>59.54952536490603</v>
      </c>
      <c r="L198" s="424">
        <v>65.06472098123453</v>
      </c>
      <c r="M198" s="425">
        <v>72.7390089534402</v>
      </c>
      <c r="N198" s="425">
        <v>69.53666374363539</v>
      </c>
      <c r="O198" s="426">
        <v>52.89066647995033</v>
      </c>
      <c r="P198" s="525">
        <v>60.791253190051556</v>
      </c>
      <c r="Q198" s="424">
        <v>54.19987099765905</v>
      </c>
      <c r="R198" s="425">
        <v>69.79892456796966</v>
      </c>
      <c r="S198" s="426">
        <v>65.05663411618049</v>
      </c>
      <c r="T198" s="525">
        <v>62.50509541603342</v>
      </c>
      <c r="U198" s="424">
        <v>56.786951921744645</v>
      </c>
      <c r="V198" s="425">
        <v>61.654621924041365</v>
      </c>
      <c r="W198" s="425">
        <v>67.61749146730898</v>
      </c>
      <c r="X198" s="426">
        <v>67.34855904104397</v>
      </c>
      <c r="Y198" s="525">
        <v>60.293025417574476</v>
      </c>
      <c r="Z198" s="424">
        <v>66.72693547557745</v>
      </c>
      <c r="AA198" s="425">
        <v>60.21099968683499</v>
      </c>
      <c r="AB198" s="425">
        <v>54.7343873104451</v>
      </c>
      <c r="AC198" s="426">
        <v>65.95487304850984</v>
      </c>
      <c r="AD198" s="525">
        <v>62.2921148795197</v>
      </c>
      <c r="AE198" s="424">
        <v>61.13609298458448</v>
      </c>
      <c r="AF198" s="425">
        <v>67.66688239828508</v>
      </c>
      <c r="AG198" s="425">
        <v>70.64920340277482</v>
      </c>
      <c r="AH198" s="425">
        <v>56.68724209099595</v>
      </c>
      <c r="AI198" s="425">
        <v>65.98103390899803</v>
      </c>
      <c r="AJ198" s="426">
        <v>61.414873360300625</v>
      </c>
      <c r="AK198" s="525">
        <v>58.26824282040908</v>
      </c>
      <c r="AL198" s="424">
        <v>60.01316329626158</v>
      </c>
      <c r="AM198" s="425">
        <v>57.44280801618381</v>
      </c>
      <c r="AN198" s="425">
        <v>55.429249568864805</v>
      </c>
      <c r="AO198" s="426">
        <v>68.79653903669617</v>
      </c>
      <c r="AP198" s="525">
        <v>55.53429844240655</v>
      </c>
      <c r="AQ198" s="424">
        <v>58.18939928904315</v>
      </c>
      <c r="AR198" s="426">
        <v>53.662819074301595</v>
      </c>
      <c r="AS198" s="525">
        <v>61.97126557349475</v>
      </c>
      <c r="AT198" s="424">
        <v>59.830288828660386</v>
      </c>
      <c r="AU198" s="425">
        <v>70.48291639083703</v>
      </c>
      <c r="AV198" s="425">
        <v>66.73007729187059</v>
      </c>
      <c r="AW198" s="426">
        <v>53.81669305783861</v>
      </c>
      <c r="AX198" s="525">
        <v>59.16126555670296</v>
      </c>
      <c r="AY198" s="424">
        <v>65.0087632577754</v>
      </c>
      <c r="AZ198" s="426">
        <v>57.026463212386766</v>
      </c>
      <c r="BA198" s="525">
        <v>53.12061241569097</v>
      </c>
      <c r="BB198" s="424">
        <v>46.19969974637967</v>
      </c>
      <c r="BC198" s="425">
        <v>62.98865098382731</v>
      </c>
      <c r="BD198" s="425">
        <v>56.402334246587394</v>
      </c>
      <c r="BE198" s="425">
        <v>54.931146657766384</v>
      </c>
      <c r="BF198" s="425">
        <v>51.214481382448916</v>
      </c>
      <c r="BG198" s="425">
        <v>50.78946621170167</v>
      </c>
      <c r="BH198" s="425">
        <v>53.03100113264426</v>
      </c>
      <c r="BI198" s="426">
        <v>56.75014001717623</v>
      </c>
      <c r="BJ198" s="525">
        <v>50.62673331971344</v>
      </c>
      <c r="BK198" s="424">
        <v>58.076282442661</v>
      </c>
      <c r="BL198" s="425">
        <v>56.031424785058945</v>
      </c>
      <c r="BM198" s="425">
        <v>43.954103190121494</v>
      </c>
      <c r="BN198" s="425">
        <v>66.09248791678209</v>
      </c>
      <c r="BO198" s="426">
        <v>54.026433649262685</v>
      </c>
      <c r="BP198" s="525">
        <v>59.021938204270874</v>
      </c>
      <c r="BQ198" s="424">
        <v>65.64704556916675</v>
      </c>
      <c r="BR198" s="425">
        <v>66.52946806139167</v>
      </c>
      <c r="BS198" s="426">
        <v>53.66882815466833</v>
      </c>
      <c r="BT198" s="525">
        <v>57.69067000516696</v>
      </c>
      <c r="BU198" s="424">
        <v>49.06373777380216</v>
      </c>
      <c r="BV198" s="425">
        <v>70.2794168187122</v>
      </c>
      <c r="BW198" s="425">
        <v>61.03075792668159</v>
      </c>
      <c r="BX198" s="426">
        <v>63.18254975093465</v>
      </c>
      <c r="BY198" s="525">
        <v>55.48003828405499</v>
      </c>
      <c r="BZ198" s="424">
        <v>66.94914039530485</v>
      </c>
      <c r="CA198" s="425">
        <v>69.57152542669559</v>
      </c>
      <c r="CB198" s="425">
        <v>49.357684930561305</v>
      </c>
      <c r="CC198" s="425">
        <v>66.54792942833538</v>
      </c>
      <c r="CD198" s="425">
        <v>63.291456916063915</v>
      </c>
      <c r="CE198" s="425">
        <v>56.36100237659687</v>
      </c>
      <c r="CF198" s="425">
        <v>60.07318038647818</v>
      </c>
      <c r="CG198" s="426">
        <v>67.01970278284085</v>
      </c>
      <c r="CH198" s="525">
        <v>50.470388642627576</v>
      </c>
      <c r="CI198" s="424">
        <v>48.54347050695474</v>
      </c>
      <c r="CJ198" s="426">
        <v>54.42816454846834</v>
      </c>
      <c r="CK198" s="525">
        <v>63.50775779232175</v>
      </c>
      <c r="CL198" s="424">
        <v>57.85935433907478</v>
      </c>
      <c r="CM198" s="425">
        <v>61.78018453175726</v>
      </c>
      <c r="CN198" s="425">
        <v>72.77092043240974</v>
      </c>
      <c r="CO198" s="425">
        <v>63.864667164805745</v>
      </c>
      <c r="CP198" s="426">
        <v>76.30959249803217</v>
      </c>
      <c r="CQ198" s="525">
        <v>59.01102893528268</v>
      </c>
      <c r="CR198" s="424">
        <v>59.51476858990866</v>
      </c>
      <c r="CS198" s="425">
        <v>63.19755450526</v>
      </c>
      <c r="CT198" s="426">
        <v>53.276415007173185</v>
      </c>
      <c r="CU198" s="525">
        <v>61.25090739228487</v>
      </c>
      <c r="CV198" s="424">
        <v>64.6000204111662</v>
      </c>
      <c r="CW198" s="425">
        <v>60.97760562393745</v>
      </c>
      <c r="CX198" s="425">
        <v>72.57224188441694</v>
      </c>
      <c r="CY198" s="426">
        <v>52.45809450111174</v>
      </c>
      <c r="CZ198" s="525">
        <v>53.959758475379275</v>
      </c>
      <c r="DA198" s="424">
        <v>66.44427039575727</v>
      </c>
      <c r="DB198" s="425">
        <v>72.4372877535354</v>
      </c>
      <c r="DC198" s="425">
        <v>54.76097842470957</v>
      </c>
      <c r="DD198" s="425">
        <v>47.53669203904789</v>
      </c>
      <c r="DE198" s="425">
        <v>61.44299607341036</v>
      </c>
      <c r="DF198" s="426">
        <v>60.287308938994634</v>
      </c>
      <c r="DG198" s="525">
        <v>60.44692799139798</v>
      </c>
      <c r="DH198" s="424">
        <v>73.22269955800611</v>
      </c>
      <c r="DI198" s="425">
        <v>66.19612812996922</v>
      </c>
      <c r="DJ198" s="425">
        <v>63.54534798235009</v>
      </c>
      <c r="DK198" s="425">
        <v>56.63849566368767</v>
      </c>
      <c r="DL198" s="425">
        <v>62.96568652055494</v>
      </c>
      <c r="DM198" s="425">
        <v>52.426886958452556</v>
      </c>
      <c r="DN198" s="425">
        <v>68.5288288345021</v>
      </c>
      <c r="DO198" s="426">
        <v>72.49552960787771</v>
      </c>
      <c r="DP198" s="593">
        <v>56.979744958785716</v>
      </c>
      <c r="DQ198" s="525">
        <v>22.83072903402571</v>
      </c>
      <c r="DR198" s="526">
        <v>23.02885681695874</v>
      </c>
      <c r="DS198" s="527">
        <v>26.948831988384082</v>
      </c>
      <c r="DT198" s="528">
        <v>16.13498867157022</v>
      </c>
      <c r="DU198" s="529">
        <v>16.35074757538898</v>
      </c>
      <c r="DV198" s="428">
        <v>16.35074757538898</v>
      </c>
    </row>
    <row r="199" spans="1:126" s="16" customFormat="1" ht="21" customHeight="1">
      <c r="A199" s="44" t="s">
        <v>271</v>
      </c>
      <c r="B199" s="450"/>
      <c r="C199" s="21"/>
      <c r="D199" s="22"/>
      <c r="E199" s="454"/>
      <c r="F199" s="21"/>
      <c r="G199" s="24"/>
      <c r="H199" s="24"/>
      <c r="I199" s="24"/>
      <c r="J199" s="22"/>
      <c r="K199" s="284"/>
      <c r="L199" s="21"/>
      <c r="M199" s="24"/>
      <c r="N199" s="24"/>
      <c r="O199" s="22"/>
      <c r="P199" s="284"/>
      <c r="Q199" s="21"/>
      <c r="R199" s="24"/>
      <c r="S199" s="22"/>
      <c r="T199" s="284"/>
      <c r="U199" s="21"/>
      <c r="V199" s="24"/>
      <c r="W199" s="24"/>
      <c r="X199" s="22"/>
      <c r="Y199" s="284"/>
      <c r="Z199" s="21"/>
      <c r="AA199" s="24"/>
      <c r="AB199" s="24"/>
      <c r="AC199" s="22"/>
      <c r="AD199" s="284"/>
      <c r="AE199" s="21"/>
      <c r="AF199" s="24"/>
      <c r="AG199" s="24"/>
      <c r="AH199" s="24"/>
      <c r="AI199" s="24"/>
      <c r="AJ199" s="22"/>
      <c r="AK199" s="284"/>
      <c r="AL199" s="21"/>
      <c r="AM199" s="24"/>
      <c r="AN199" s="24"/>
      <c r="AO199" s="22"/>
      <c r="AP199" s="284"/>
      <c r="AQ199" s="21"/>
      <c r="AR199" s="22"/>
      <c r="AS199" s="284"/>
      <c r="AT199" s="21"/>
      <c r="AU199" s="24"/>
      <c r="AV199" s="24"/>
      <c r="AW199" s="22"/>
      <c r="AX199" s="284"/>
      <c r="AY199" s="21"/>
      <c r="AZ199" s="22"/>
      <c r="BA199" s="284"/>
      <c r="BB199" s="21"/>
      <c r="BC199" s="24"/>
      <c r="BD199" s="24"/>
      <c r="BE199" s="24"/>
      <c r="BF199" s="24"/>
      <c r="BG199" s="24"/>
      <c r="BH199" s="24"/>
      <c r="BI199" s="22"/>
      <c r="BJ199" s="284"/>
      <c r="BK199" s="21"/>
      <c r="BL199" s="24"/>
      <c r="BM199" s="24"/>
      <c r="BN199" s="24"/>
      <c r="BO199" s="22"/>
      <c r="BP199" s="284"/>
      <c r="BQ199" s="21"/>
      <c r="BR199" s="24"/>
      <c r="BS199" s="22"/>
      <c r="BT199" s="284"/>
      <c r="BU199" s="21"/>
      <c r="BV199" s="24"/>
      <c r="BW199" s="24"/>
      <c r="BX199" s="22"/>
      <c r="BY199" s="284"/>
      <c r="BZ199" s="21"/>
      <c r="CA199" s="24"/>
      <c r="CB199" s="24"/>
      <c r="CC199" s="24"/>
      <c r="CD199" s="24"/>
      <c r="CE199" s="63"/>
      <c r="CF199" s="24"/>
      <c r="CG199" s="22"/>
      <c r="CH199" s="284"/>
      <c r="CI199" s="21"/>
      <c r="CJ199" s="22"/>
      <c r="CK199" s="284"/>
      <c r="CL199" s="21"/>
      <c r="CM199" s="24"/>
      <c r="CN199" s="24"/>
      <c r="CO199" s="24"/>
      <c r="CP199" s="22"/>
      <c r="CQ199" s="284"/>
      <c r="CR199" s="21"/>
      <c r="CS199" s="24"/>
      <c r="CT199" s="22"/>
      <c r="CU199" s="284"/>
      <c r="CV199" s="21"/>
      <c r="CW199" s="24"/>
      <c r="CX199" s="24"/>
      <c r="CY199" s="22"/>
      <c r="CZ199" s="284"/>
      <c r="DA199" s="21"/>
      <c r="DB199" s="24"/>
      <c r="DC199" s="24"/>
      <c r="DD199" s="24"/>
      <c r="DE199" s="24"/>
      <c r="DF199" s="22"/>
      <c r="DG199" s="284"/>
      <c r="DH199" s="21"/>
      <c r="DI199" s="24"/>
      <c r="DJ199" s="24"/>
      <c r="DK199" s="24"/>
      <c r="DL199" s="24"/>
      <c r="DM199" s="24"/>
      <c r="DN199" s="24"/>
      <c r="DO199" s="22"/>
      <c r="DP199" s="592"/>
      <c r="DQ199" s="284"/>
      <c r="DR199" s="21"/>
      <c r="DS199" s="24"/>
      <c r="DT199" s="22"/>
      <c r="DU199" s="284"/>
      <c r="DV199" s="318"/>
    </row>
    <row r="200" spans="1:126" ht="11.25">
      <c r="A200" s="33" t="s">
        <v>102</v>
      </c>
      <c r="B200" s="491">
        <f aca="true" t="shared" si="152" ref="B200:B205">SUM(C200:D200)</f>
        <v>11364</v>
      </c>
      <c r="C200" s="280">
        <v>5997</v>
      </c>
      <c r="D200" s="279">
        <v>5367</v>
      </c>
      <c r="E200" s="492">
        <f aca="true" t="shared" si="153" ref="E200:E205">SUM(F200:J200)</f>
        <v>12342</v>
      </c>
      <c r="F200" s="278">
        <v>1687</v>
      </c>
      <c r="G200" s="112">
        <v>5234</v>
      </c>
      <c r="H200" s="112">
        <v>1277</v>
      </c>
      <c r="I200" s="113">
        <v>1515</v>
      </c>
      <c r="J200" s="279">
        <v>2629</v>
      </c>
      <c r="K200" s="111">
        <f aca="true" t="shared" si="154" ref="K200:K205">SUM(L200:O200)</f>
        <v>6569</v>
      </c>
      <c r="L200" s="278">
        <v>1871</v>
      </c>
      <c r="M200" s="112">
        <v>640</v>
      </c>
      <c r="N200" s="112">
        <v>1157</v>
      </c>
      <c r="O200" s="279">
        <v>2901</v>
      </c>
      <c r="P200" s="320">
        <f aca="true" t="shared" si="155" ref="P200:P205">SUM(Q200:S200)</f>
        <v>7740</v>
      </c>
      <c r="Q200" s="278">
        <v>3287</v>
      </c>
      <c r="R200" s="112">
        <v>3056</v>
      </c>
      <c r="S200" s="279">
        <v>1397</v>
      </c>
      <c r="T200" s="320">
        <f aca="true" t="shared" si="156" ref="T200:T205">SUM(U200:X200)</f>
        <v>8076</v>
      </c>
      <c r="U200" s="278">
        <v>2852</v>
      </c>
      <c r="V200" s="112">
        <v>976</v>
      </c>
      <c r="W200" s="112">
        <v>2598</v>
      </c>
      <c r="X200" s="279">
        <v>1650</v>
      </c>
      <c r="Y200" s="320">
        <f aca="true" t="shared" si="157" ref="Y200:Y205">SUM(Z200:AC200)</f>
        <v>13358</v>
      </c>
      <c r="Z200" s="278">
        <v>2219</v>
      </c>
      <c r="AA200" s="112">
        <v>3844</v>
      </c>
      <c r="AB200" s="112">
        <v>4442</v>
      </c>
      <c r="AC200" s="279">
        <v>2853</v>
      </c>
      <c r="AD200" s="320">
        <f aca="true" t="shared" si="158" ref="AD200:AD205">SUM(AE200:AJ200)</f>
        <v>13447</v>
      </c>
      <c r="AE200" s="278">
        <v>1399</v>
      </c>
      <c r="AF200" s="112">
        <v>2051</v>
      </c>
      <c r="AG200" s="112">
        <v>1184</v>
      </c>
      <c r="AH200" s="112">
        <v>3441</v>
      </c>
      <c r="AI200" s="112">
        <v>1994</v>
      </c>
      <c r="AJ200" s="279">
        <v>3378</v>
      </c>
      <c r="AK200" s="320">
        <f aca="true" t="shared" si="159" ref="AK200:AK205">SUM(AL200:AO200)</f>
        <v>6100</v>
      </c>
      <c r="AL200" s="278">
        <v>1291</v>
      </c>
      <c r="AM200" s="112">
        <v>1156</v>
      </c>
      <c r="AN200" s="112">
        <v>2764</v>
      </c>
      <c r="AO200" s="279">
        <v>889</v>
      </c>
      <c r="AP200" s="320">
        <f aca="true" t="shared" si="160" ref="AP200:AP205">SUM(AQ200:AR200)</f>
        <v>1169</v>
      </c>
      <c r="AQ200" s="278">
        <v>675</v>
      </c>
      <c r="AR200" s="279">
        <v>494</v>
      </c>
      <c r="AS200" s="320">
        <f aca="true" t="shared" si="161" ref="AS200:AS205">SUM(AT200:AW200)</f>
        <v>6717</v>
      </c>
      <c r="AT200" s="278">
        <v>3226</v>
      </c>
      <c r="AU200" s="112">
        <v>1322</v>
      </c>
      <c r="AV200" s="112">
        <v>1314</v>
      </c>
      <c r="AW200" s="279">
        <v>855</v>
      </c>
      <c r="AX200" s="320">
        <f aca="true" t="shared" si="162" ref="AX200:AX205">SUM(AY200:AZ200)</f>
        <v>9673</v>
      </c>
      <c r="AY200" s="278">
        <v>3513</v>
      </c>
      <c r="AZ200" s="279">
        <v>6160</v>
      </c>
      <c r="BA200" s="320">
        <f aca="true" t="shared" si="163" ref="BA200:BA205">SUM(BB200:BI200)</f>
        <v>54690</v>
      </c>
      <c r="BB200" s="278">
        <v>13103</v>
      </c>
      <c r="BC200" s="112">
        <v>6445</v>
      </c>
      <c r="BD200" s="112">
        <v>6793</v>
      </c>
      <c r="BE200" s="112">
        <v>4672</v>
      </c>
      <c r="BF200" s="112">
        <v>9816</v>
      </c>
      <c r="BG200" s="112">
        <v>4903</v>
      </c>
      <c r="BH200" s="112">
        <v>4689</v>
      </c>
      <c r="BI200" s="279">
        <v>4269</v>
      </c>
      <c r="BJ200" s="320">
        <f aca="true" t="shared" si="164" ref="BJ200:BJ205">SUM(BK200:BO200)</f>
        <v>8967</v>
      </c>
      <c r="BK200" s="278">
        <v>1514</v>
      </c>
      <c r="BL200" s="112">
        <v>2389</v>
      </c>
      <c r="BM200" s="112">
        <v>2934</v>
      </c>
      <c r="BN200" s="112">
        <v>333</v>
      </c>
      <c r="BO200" s="279">
        <v>1797</v>
      </c>
      <c r="BP200" s="320">
        <f aca="true" t="shared" si="165" ref="BP200:BP205">SUM(BQ200:BS200)</f>
        <v>2478</v>
      </c>
      <c r="BQ200" s="278">
        <v>1070</v>
      </c>
      <c r="BR200" s="112">
        <v>325</v>
      </c>
      <c r="BS200" s="279">
        <v>1083</v>
      </c>
      <c r="BT200" s="320">
        <f aca="true" t="shared" si="166" ref="BT200:BT205">SUM(BU200:BX200)</f>
        <v>11495</v>
      </c>
      <c r="BU200" s="278">
        <v>4354</v>
      </c>
      <c r="BV200" s="112">
        <v>788</v>
      </c>
      <c r="BW200" s="112">
        <v>4396</v>
      </c>
      <c r="BX200" s="279">
        <v>1957</v>
      </c>
      <c r="BY200" s="320">
        <f aca="true" t="shared" si="167" ref="BY200:BY205">SUM(BZ200:CG200)</f>
        <v>11943</v>
      </c>
      <c r="BZ200" s="278">
        <v>623</v>
      </c>
      <c r="CA200" s="112">
        <v>1230</v>
      </c>
      <c r="CB200" s="112">
        <v>5387</v>
      </c>
      <c r="CC200" s="112">
        <v>738</v>
      </c>
      <c r="CD200" s="112">
        <v>764</v>
      </c>
      <c r="CE200" s="112">
        <v>838</v>
      </c>
      <c r="CF200" s="112">
        <v>1427</v>
      </c>
      <c r="CG200" s="279">
        <v>936</v>
      </c>
      <c r="CH200" s="320">
        <f aca="true" t="shared" si="168" ref="CH200:CH205">SUM(CI200:CJ200)</f>
        <v>14389</v>
      </c>
      <c r="CI200" s="278">
        <v>9833</v>
      </c>
      <c r="CJ200" s="279">
        <v>4556</v>
      </c>
      <c r="CK200" s="320">
        <f aca="true" t="shared" si="169" ref="CK200:CK205">SUM(CL200:CP200)</f>
        <v>18473</v>
      </c>
      <c r="CL200" s="278">
        <v>6025</v>
      </c>
      <c r="CM200" s="112">
        <v>4100</v>
      </c>
      <c r="CN200" s="112">
        <v>1656</v>
      </c>
      <c r="CO200" s="112">
        <v>2909</v>
      </c>
      <c r="CP200" s="279">
        <v>3783</v>
      </c>
      <c r="CQ200" s="320">
        <f aca="true" t="shared" si="170" ref="CQ200:CQ205">SUM(CR200:CT200)</f>
        <v>9548</v>
      </c>
      <c r="CR200" s="278">
        <v>2524</v>
      </c>
      <c r="CS200" s="112">
        <v>3875</v>
      </c>
      <c r="CT200" s="279">
        <v>3149</v>
      </c>
      <c r="CU200" s="320">
        <f aca="true" t="shared" si="171" ref="CU200:CU205">SUM(CV200:CY200)</f>
        <v>9146</v>
      </c>
      <c r="CV200" s="278">
        <v>1753</v>
      </c>
      <c r="CW200" s="112">
        <v>3255</v>
      </c>
      <c r="CX200" s="112">
        <v>1950</v>
      </c>
      <c r="CY200" s="279">
        <v>2188</v>
      </c>
      <c r="CZ200" s="320">
        <f aca="true" t="shared" si="172" ref="CZ200:CZ205">SUM(DA200:DF200)</f>
        <v>20297</v>
      </c>
      <c r="DA200" s="278">
        <v>898</v>
      </c>
      <c r="DB200" s="112">
        <v>648</v>
      </c>
      <c r="DC200" s="112">
        <v>3946</v>
      </c>
      <c r="DD200" s="112">
        <v>7574</v>
      </c>
      <c r="DE200" s="112">
        <v>4127</v>
      </c>
      <c r="DF200" s="279">
        <v>3104</v>
      </c>
      <c r="DG200" s="320">
        <f aca="true" t="shared" si="173" ref="DG200:DG205">SUM(DH200:DO200)</f>
        <v>25837</v>
      </c>
      <c r="DH200" s="278">
        <v>2828</v>
      </c>
      <c r="DI200" s="112">
        <v>1028</v>
      </c>
      <c r="DJ200" s="112">
        <v>2052</v>
      </c>
      <c r="DK200" s="112">
        <v>4966</v>
      </c>
      <c r="DL200" s="112">
        <v>2875</v>
      </c>
      <c r="DM200" s="112">
        <v>7231</v>
      </c>
      <c r="DN200" s="112">
        <v>1713</v>
      </c>
      <c r="DO200" s="279">
        <v>3144</v>
      </c>
      <c r="DP200" s="588">
        <f aca="true" t="shared" si="174" ref="DP200:DP205">B200+E200+K200+P200+T200+Y200+AD200+AK200+AP200+AS200+AX200+BA200+BJ200+BP200+BT200+BY200+CH200+CK200+CQ200+CU200+CZ200+DG200</f>
        <v>283818</v>
      </c>
      <c r="DQ200" s="320">
        <f aca="true" t="shared" si="175" ref="DQ200:DQ205">SUM(DR200:DT200)</f>
        <v>1541</v>
      </c>
      <c r="DR200" s="286">
        <v>775</v>
      </c>
      <c r="DS200" s="287">
        <v>593</v>
      </c>
      <c r="DT200" s="288">
        <v>173</v>
      </c>
      <c r="DU200" s="289">
        <f>SUM(DV200)</f>
        <v>2081</v>
      </c>
      <c r="DV200" s="292">
        <v>2081</v>
      </c>
    </row>
    <row r="201" spans="1:126" ht="11.25">
      <c r="A201" s="33" t="s">
        <v>103</v>
      </c>
      <c r="B201" s="491">
        <f t="shared" si="152"/>
        <v>3525</v>
      </c>
      <c r="C201" s="280">
        <v>2280</v>
      </c>
      <c r="D201" s="279">
        <v>1245</v>
      </c>
      <c r="E201" s="492">
        <f t="shared" si="153"/>
        <v>6029</v>
      </c>
      <c r="F201" s="278">
        <v>588</v>
      </c>
      <c r="G201" s="112">
        <v>3229</v>
      </c>
      <c r="H201" s="112">
        <v>532</v>
      </c>
      <c r="I201" s="113">
        <v>465</v>
      </c>
      <c r="J201" s="279">
        <v>1215</v>
      </c>
      <c r="K201" s="111">
        <f t="shared" si="154"/>
        <v>2176</v>
      </c>
      <c r="L201" s="278">
        <v>343</v>
      </c>
      <c r="M201" s="112">
        <v>176</v>
      </c>
      <c r="N201" s="112">
        <v>284</v>
      </c>
      <c r="O201" s="279">
        <v>1373</v>
      </c>
      <c r="P201" s="320">
        <f t="shared" si="155"/>
        <v>2315</v>
      </c>
      <c r="Q201" s="278">
        <v>1334</v>
      </c>
      <c r="R201" s="112">
        <v>642</v>
      </c>
      <c r="S201" s="279">
        <v>339</v>
      </c>
      <c r="T201" s="320">
        <f t="shared" si="156"/>
        <v>2506</v>
      </c>
      <c r="U201" s="278">
        <v>1076</v>
      </c>
      <c r="V201" s="112">
        <v>202</v>
      </c>
      <c r="W201" s="112">
        <v>732</v>
      </c>
      <c r="X201" s="279">
        <v>496</v>
      </c>
      <c r="Y201" s="320">
        <f t="shared" si="157"/>
        <v>5808</v>
      </c>
      <c r="Z201" s="278">
        <v>740</v>
      </c>
      <c r="AA201" s="112">
        <v>1486</v>
      </c>
      <c r="AB201" s="112">
        <v>2422</v>
      </c>
      <c r="AC201" s="279">
        <v>1160</v>
      </c>
      <c r="AD201" s="320">
        <f t="shared" si="158"/>
        <v>2788</v>
      </c>
      <c r="AE201" s="278">
        <v>329</v>
      </c>
      <c r="AF201" s="112">
        <v>390</v>
      </c>
      <c r="AG201" s="112">
        <v>126</v>
      </c>
      <c r="AH201" s="112">
        <v>852</v>
      </c>
      <c r="AI201" s="112">
        <v>262</v>
      </c>
      <c r="AJ201" s="279">
        <v>829</v>
      </c>
      <c r="AK201" s="320">
        <f t="shared" si="159"/>
        <v>2153</v>
      </c>
      <c r="AL201" s="278">
        <v>340</v>
      </c>
      <c r="AM201" s="112">
        <v>594</v>
      </c>
      <c r="AN201" s="112">
        <v>1108</v>
      </c>
      <c r="AO201" s="279">
        <v>111</v>
      </c>
      <c r="AP201" s="320">
        <f t="shared" si="160"/>
        <v>147</v>
      </c>
      <c r="AQ201" s="278">
        <v>55</v>
      </c>
      <c r="AR201" s="279">
        <v>92</v>
      </c>
      <c r="AS201" s="320">
        <f t="shared" si="161"/>
        <v>1648</v>
      </c>
      <c r="AT201" s="278">
        <v>909</v>
      </c>
      <c r="AU201" s="112">
        <v>223</v>
      </c>
      <c r="AV201" s="112">
        <v>335</v>
      </c>
      <c r="AW201" s="279">
        <v>181</v>
      </c>
      <c r="AX201" s="320">
        <f t="shared" si="162"/>
        <v>2811</v>
      </c>
      <c r="AY201" s="278">
        <v>687</v>
      </c>
      <c r="AZ201" s="279">
        <v>2124</v>
      </c>
      <c r="BA201" s="320">
        <f t="shared" si="163"/>
        <v>31890</v>
      </c>
      <c r="BB201" s="278">
        <v>11908</v>
      </c>
      <c r="BC201" s="112">
        <v>1689</v>
      </c>
      <c r="BD201" s="112">
        <v>2752</v>
      </c>
      <c r="BE201" s="112">
        <v>1600</v>
      </c>
      <c r="BF201" s="112">
        <v>6327</v>
      </c>
      <c r="BG201" s="112">
        <v>3246</v>
      </c>
      <c r="BH201" s="112">
        <v>2514</v>
      </c>
      <c r="BI201" s="279">
        <v>1854</v>
      </c>
      <c r="BJ201" s="320">
        <f t="shared" si="164"/>
        <v>3991</v>
      </c>
      <c r="BK201" s="278">
        <v>446</v>
      </c>
      <c r="BL201" s="112">
        <v>971</v>
      </c>
      <c r="BM201" s="112">
        <v>1955</v>
      </c>
      <c r="BN201" s="112">
        <v>56</v>
      </c>
      <c r="BO201" s="279">
        <v>563</v>
      </c>
      <c r="BP201" s="320">
        <f t="shared" si="165"/>
        <v>865</v>
      </c>
      <c r="BQ201" s="278">
        <v>210</v>
      </c>
      <c r="BR201" s="112">
        <v>95</v>
      </c>
      <c r="BS201" s="279">
        <v>560</v>
      </c>
      <c r="BT201" s="320">
        <f t="shared" si="166"/>
        <v>3090</v>
      </c>
      <c r="BU201" s="278">
        <v>818</v>
      </c>
      <c r="BV201" s="112">
        <v>160</v>
      </c>
      <c r="BW201" s="112">
        <v>1672</v>
      </c>
      <c r="BX201" s="279">
        <v>440</v>
      </c>
      <c r="BY201" s="320">
        <f t="shared" si="167"/>
        <v>5368</v>
      </c>
      <c r="BZ201" s="278">
        <v>91</v>
      </c>
      <c r="CA201" s="112">
        <v>339</v>
      </c>
      <c r="CB201" s="112">
        <v>3597</v>
      </c>
      <c r="CC201" s="112">
        <v>159</v>
      </c>
      <c r="CD201" s="112">
        <v>139</v>
      </c>
      <c r="CE201" s="112">
        <v>272</v>
      </c>
      <c r="CF201" s="112">
        <v>483</v>
      </c>
      <c r="CG201" s="279">
        <v>288</v>
      </c>
      <c r="CH201" s="320">
        <f t="shared" si="168"/>
        <v>7667</v>
      </c>
      <c r="CI201" s="278">
        <v>5499</v>
      </c>
      <c r="CJ201" s="279">
        <v>2168</v>
      </c>
      <c r="CK201" s="320">
        <f t="shared" si="169"/>
        <v>6265</v>
      </c>
      <c r="CL201" s="278">
        <v>2811</v>
      </c>
      <c r="CM201" s="112">
        <v>1203</v>
      </c>
      <c r="CN201" s="112">
        <v>425</v>
      </c>
      <c r="CO201" s="112">
        <v>1051</v>
      </c>
      <c r="CP201" s="279">
        <v>775</v>
      </c>
      <c r="CQ201" s="320">
        <f t="shared" si="170"/>
        <v>2327</v>
      </c>
      <c r="CR201" s="278">
        <v>531</v>
      </c>
      <c r="CS201" s="112">
        <v>1068</v>
      </c>
      <c r="CT201" s="279">
        <v>728</v>
      </c>
      <c r="CU201" s="320">
        <f t="shared" si="171"/>
        <v>1997</v>
      </c>
      <c r="CV201" s="278">
        <v>278</v>
      </c>
      <c r="CW201" s="112">
        <v>811</v>
      </c>
      <c r="CX201" s="112">
        <v>451</v>
      </c>
      <c r="CY201" s="279">
        <v>457</v>
      </c>
      <c r="CZ201" s="320">
        <f t="shared" si="172"/>
        <v>10615</v>
      </c>
      <c r="DA201" s="278">
        <v>134</v>
      </c>
      <c r="DB201" s="112">
        <v>208</v>
      </c>
      <c r="DC201" s="112">
        <v>2647</v>
      </c>
      <c r="DD201" s="112">
        <v>4930</v>
      </c>
      <c r="DE201" s="112">
        <v>1529</v>
      </c>
      <c r="DF201" s="279">
        <v>1167</v>
      </c>
      <c r="DG201" s="320">
        <f t="shared" si="173"/>
        <v>14162</v>
      </c>
      <c r="DH201" s="278">
        <v>806</v>
      </c>
      <c r="DI201" s="112">
        <v>336</v>
      </c>
      <c r="DJ201" s="112">
        <v>762</v>
      </c>
      <c r="DK201" s="112">
        <v>2696</v>
      </c>
      <c r="DL201" s="112">
        <v>1265</v>
      </c>
      <c r="DM201" s="112">
        <v>5748</v>
      </c>
      <c r="DN201" s="112">
        <v>1007</v>
      </c>
      <c r="DO201" s="279">
        <v>1542</v>
      </c>
      <c r="DP201" s="588">
        <f t="shared" si="174"/>
        <v>120143</v>
      </c>
      <c r="DQ201" s="320">
        <f t="shared" si="175"/>
        <v>1094</v>
      </c>
      <c r="DR201" s="278">
        <v>639</v>
      </c>
      <c r="DS201" s="112">
        <v>359</v>
      </c>
      <c r="DT201" s="279">
        <v>96</v>
      </c>
      <c r="DU201" s="289">
        <f>SUM(DV201)</f>
        <v>2364</v>
      </c>
      <c r="DV201" s="293">
        <v>2364</v>
      </c>
    </row>
    <row r="202" spans="1:126" ht="21" customHeight="1">
      <c r="A202" s="467" t="s">
        <v>335</v>
      </c>
      <c r="B202" s="491">
        <f t="shared" si="152"/>
        <v>2475</v>
      </c>
      <c r="C202" s="280">
        <v>1492</v>
      </c>
      <c r="D202" s="279">
        <v>983</v>
      </c>
      <c r="E202" s="492">
        <f t="shared" si="153"/>
        <v>4182</v>
      </c>
      <c r="F202" s="280">
        <v>741</v>
      </c>
      <c r="G202" s="113">
        <v>1731</v>
      </c>
      <c r="H202" s="113">
        <v>398</v>
      </c>
      <c r="I202" s="113">
        <v>618</v>
      </c>
      <c r="J202" s="279">
        <v>694</v>
      </c>
      <c r="K202" s="111">
        <f t="shared" si="154"/>
        <v>2369</v>
      </c>
      <c r="L202" s="280">
        <v>522</v>
      </c>
      <c r="M202" s="113">
        <v>313</v>
      </c>
      <c r="N202" s="113">
        <v>560</v>
      </c>
      <c r="O202" s="279">
        <v>974</v>
      </c>
      <c r="P202" s="320">
        <f t="shared" si="155"/>
        <v>2508</v>
      </c>
      <c r="Q202" s="280">
        <v>1031</v>
      </c>
      <c r="R202" s="113">
        <v>811</v>
      </c>
      <c r="S202" s="279">
        <v>666</v>
      </c>
      <c r="T202" s="320">
        <f t="shared" si="156"/>
        <v>2394</v>
      </c>
      <c r="U202" s="280">
        <v>721</v>
      </c>
      <c r="V202" s="113">
        <v>381</v>
      </c>
      <c r="W202" s="113">
        <v>749</v>
      </c>
      <c r="X202" s="279">
        <v>543</v>
      </c>
      <c r="Y202" s="320">
        <f t="shared" si="157"/>
        <v>3096</v>
      </c>
      <c r="Z202" s="280">
        <v>501</v>
      </c>
      <c r="AA202" s="113">
        <v>875</v>
      </c>
      <c r="AB202" s="113">
        <v>1025</v>
      </c>
      <c r="AC202" s="279">
        <v>695</v>
      </c>
      <c r="AD202" s="320">
        <f t="shared" si="158"/>
        <v>3108</v>
      </c>
      <c r="AE202" s="280">
        <v>388</v>
      </c>
      <c r="AF202" s="113">
        <v>508</v>
      </c>
      <c r="AG202" s="113">
        <v>393</v>
      </c>
      <c r="AH202" s="113">
        <v>690</v>
      </c>
      <c r="AI202" s="113">
        <v>434</v>
      </c>
      <c r="AJ202" s="279">
        <v>695</v>
      </c>
      <c r="AK202" s="320">
        <f t="shared" si="159"/>
        <v>2014</v>
      </c>
      <c r="AL202" s="280">
        <v>588</v>
      </c>
      <c r="AM202" s="113">
        <v>364</v>
      </c>
      <c r="AN202" s="113">
        <v>737</v>
      </c>
      <c r="AO202" s="279">
        <v>325</v>
      </c>
      <c r="AP202" s="320">
        <f t="shared" si="160"/>
        <v>623</v>
      </c>
      <c r="AQ202" s="280">
        <v>319</v>
      </c>
      <c r="AR202" s="279">
        <v>304</v>
      </c>
      <c r="AS202" s="320">
        <f t="shared" si="161"/>
        <v>2635</v>
      </c>
      <c r="AT202" s="280">
        <v>1239</v>
      </c>
      <c r="AU202" s="113">
        <v>577</v>
      </c>
      <c r="AV202" s="113">
        <v>540</v>
      </c>
      <c r="AW202" s="279">
        <v>279</v>
      </c>
      <c r="AX202" s="320">
        <f t="shared" si="162"/>
        <v>3572</v>
      </c>
      <c r="AY202" s="280">
        <v>958</v>
      </c>
      <c r="AZ202" s="279">
        <v>2614</v>
      </c>
      <c r="BA202" s="320">
        <f t="shared" si="163"/>
        <v>8835</v>
      </c>
      <c r="BB202" s="280">
        <v>1875</v>
      </c>
      <c r="BC202" s="113">
        <v>1268</v>
      </c>
      <c r="BD202" s="113">
        <v>832</v>
      </c>
      <c r="BE202" s="113">
        <v>844</v>
      </c>
      <c r="BF202" s="113">
        <v>883</v>
      </c>
      <c r="BG202" s="113">
        <v>1118</v>
      </c>
      <c r="BH202" s="113">
        <v>952</v>
      </c>
      <c r="BI202" s="279">
        <v>1063</v>
      </c>
      <c r="BJ202" s="320">
        <f t="shared" si="164"/>
        <v>5818</v>
      </c>
      <c r="BK202" s="280">
        <v>763</v>
      </c>
      <c r="BL202" s="113">
        <v>1470</v>
      </c>
      <c r="BM202" s="113">
        <v>2362</v>
      </c>
      <c r="BN202" s="113">
        <v>264</v>
      </c>
      <c r="BO202" s="279">
        <v>959</v>
      </c>
      <c r="BP202" s="320">
        <f t="shared" si="165"/>
        <v>1209</v>
      </c>
      <c r="BQ202" s="280">
        <v>410</v>
      </c>
      <c r="BR202" s="113">
        <v>193</v>
      </c>
      <c r="BS202" s="279">
        <v>606</v>
      </c>
      <c r="BT202" s="320">
        <f t="shared" si="166"/>
        <v>4209</v>
      </c>
      <c r="BU202" s="280">
        <v>1478</v>
      </c>
      <c r="BV202" s="113">
        <v>460</v>
      </c>
      <c r="BW202" s="113">
        <v>1656</v>
      </c>
      <c r="BX202" s="279">
        <v>615</v>
      </c>
      <c r="BY202" s="320">
        <f t="shared" si="167"/>
        <v>4496</v>
      </c>
      <c r="BZ202" s="280">
        <v>349</v>
      </c>
      <c r="CA202" s="113">
        <v>365</v>
      </c>
      <c r="CB202" s="113">
        <v>1573</v>
      </c>
      <c r="CC202" s="113">
        <v>271</v>
      </c>
      <c r="CD202" s="113">
        <v>348</v>
      </c>
      <c r="CE202" s="113">
        <v>484</v>
      </c>
      <c r="CF202" s="113">
        <v>737</v>
      </c>
      <c r="CG202" s="279">
        <v>369</v>
      </c>
      <c r="CH202" s="320">
        <f t="shared" si="168"/>
        <v>9541</v>
      </c>
      <c r="CI202" s="280">
        <v>6245</v>
      </c>
      <c r="CJ202" s="279">
        <v>3296</v>
      </c>
      <c r="CK202" s="320">
        <f t="shared" si="169"/>
        <v>5146</v>
      </c>
      <c r="CL202" s="280">
        <v>1543</v>
      </c>
      <c r="CM202" s="113">
        <v>1282</v>
      </c>
      <c r="CN202" s="113">
        <v>415</v>
      </c>
      <c r="CO202" s="113">
        <v>947</v>
      </c>
      <c r="CP202" s="279">
        <v>959</v>
      </c>
      <c r="CQ202" s="320">
        <f t="shared" si="170"/>
        <v>5507</v>
      </c>
      <c r="CR202" s="280">
        <v>1905</v>
      </c>
      <c r="CS202" s="113">
        <v>1919</v>
      </c>
      <c r="CT202" s="279">
        <v>1683</v>
      </c>
      <c r="CU202" s="320">
        <f t="shared" si="171"/>
        <v>2590</v>
      </c>
      <c r="CV202" s="280">
        <v>540</v>
      </c>
      <c r="CW202" s="113">
        <v>1030</v>
      </c>
      <c r="CX202" s="113">
        <v>449</v>
      </c>
      <c r="CY202" s="279">
        <v>571</v>
      </c>
      <c r="CZ202" s="320">
        <f t="shared" si="172"/>
        <v>9284</v>
      </c>
      <c r="DA202" s="280">
        <v>300</v>
      </c>
      <c r="DB202" s="113">
        <v>181</v>
      </c>
      <c r="DC202" s="113">
        <v>1470</v>
      </c>
      <c r="DD202" s="113">
        <v>3769</v>
      </c>
      <c r="DE202" s="113">
        <v>2037</v>
      </c>
      <c r="DF202" s="279">
        <v>1527</v>
      </c>
      <c r="DG202" s="320">
        <f t="shared" si="173"/>
        <v>8126</v>
      </c>
      <c r="DH202" s="280">
        <v>592</v>
      </c>
      <c r="DI202" s="113">
        <v>504</v>
      </c>
      <c r="DJ202" s="113">
        <v>905</v>
      </c>
      <c r="DK202" s="113">
        <v>1398</v>
      </c>
      <c r="DL202" s="113">
        <v>1363</v>
      </c>
      <c r="DM202" s="113">
        <v>2227</v>
      </c>
      <c r="DN202" s="113">
        <v>495</v>
      </c>
      <c r="DO202" s="279">
        <v>642</v>
      </c>
      <c r="DP202" s="588">
        <f t="shared" si="174"/>
        <v>93737</v>
      </c>
      <c r="DQ202" s="111" t="s">
        <v>298</v>
      </c>
      <c r="DR202" s="280" t="s">
        <v>298</v>
      </c>
      <c r="DS202" s="113" t="s">
        <v>298</v>
      </c>
      <c r="DT202" s="279" t="s">
        <v>298</v>
      </c>
      <c r="DU202" s="289" t="s">
        <v>298</v>
      </c>
      <c r="DV202" s="293" t="s">
        <v>298</v>
      </c>
    </row>
    <row r="203" spans="1:126" ht="21" customHeight="1">
      <c r="A203" s="467" t="s">
        <v>336</v>
      </c>
      <c r="B203" s="491">
        <f t="shared" si="152"/>
        <v>1527</v>
      </c>
      <c r="C203" s="280">
        <v>872</v>
      </c>
      <c r="D203" s="279">
        <v>655</v>
      </c>
      <c r="E203" s="492">
        <f t="shared" si="153"/>
        <v>2161</v>
      </c>
      <c r="F203" s="280">
        <v>338</v>
      </c>
      <c r="G203" s="113">
        <v>840</v>
      </c>
      <c r="H203" s="113">
        <v>326</v>
      </c>
      <c r="I203" s="113">
        <v>197</v>
      </c>
      <c r="J203" s="279">
        <v>460</v>
      </c>
      <c r="K203" s="111">
        <f t="shared" si="154"/>
        <v>1607</v>
      </c>
      <c r="L203" s="280">
        <v>364</v>
      </c>
      <c r="M203" s="113">
        <v>208</v>
      </c>
      <c r="N203" s="113">
        <v>387</v>
      </c>
      <c r="O203" s="279">
        <v>648</v>
      </c>
      <c r="P203" s="320">
        <f t="shared" si="155"/>
        <v>1890</v>
      </c>
      <c r="Q203" s="280">
        <v>897</v>
      </c>
      <c r="R203" s="113">
        <v>643</v>
      </c>
      <c r="S203" s="279">
        <v>350</v>
      </c>
      <c r="T203" s="320">
        <f t="shared" si="156"/>
        <v>1453</v>
      </c>
      <c r="U203" s="280">
        <v>474</v>
      </c>
      <c r="V203" s="113">
        <v>132</v>
      </c>
      <c r="W203" s="113">
        <v>570</v>
      </c>
      <c r="X203" s="279">
        <v>277</v>
      </c>
      <c r="Y203" s="320">
        <f t="shared" si="157"/>
        <v>3042</v>
      </c>
      <c r="Z203" s="280">
        <v>539</v>
      </c>
      <c r="AA203" s="113">
        <v>1035</v>
      </c>
      <c r="AB203" s="113">
        <v>910</v>
      </c>
      <c r="AC203" s="279">
        <v>558</v>
      </c>
      <c r="AD203" s="320">
        <f t="shared" si="158"/>
        <v>1719</v>
      </c>
      <c r="AE203" s="280">
        <v>211</v>
      </c>
      <c r="AF203" s="113">
        <v>282</v>
      </c>
      <c r="AG203" s="113">
        <v>131</v>
      </c>
      <c r="AH203" s="113">
        <v>521</v>
      </c>
      <c r="AI203" s="113">
        <v>248</v>
      </c>
      <c r="AJ203" s="279">
        <v>326</v>
      </c>
      <c r="AK203" s="320">
        <f t="shared" si="159"/>
        <v>1555</v>
      </c>
      <c r="AL203" s="280">
        <v>296</v>
      </c>
      <c r="AM203" s="113">
        <v>273</v>
      </c>
      <c r="AN203" s="113">
        <v>782</v>
      </c>
      <c r="AO203" s="279">
        <v>204</v>
      </c>
      <c r="AP203" s="320">
        <f t="shared" si="160"/>
        <v>444</v>
      </c>
      <c r="AQ203" s="280">
        <v>236</v>
      </c>
      <c r="AR203" s="279">
        <v>208</v>
      </c>
      <c r="AS203" s="320">
        <f t="shared" si="161"/>
        <v>1342</v>
      </c>
      <c r="AT203" s="280">
        <v>581</v>
      </c>
      <c r="AU203" s="113">
        <v>281</v>
      </c>
      <c r="AV203" s="113">
        <v>273</v>
      </c>
      <c r="AW203" s="279">
        <v>207</v>
      </c>
      <c r="AX203" s="320">
        <f t="shared" si="162"/>
        <v>2372</v>
      </c>
      <c r="AY203" s="280">
        <v>736</v>
      </c>
      <c r="AZ203" s="279">
        <v>1636</v>
      </c>
      <c r="BA203" s="320">
        <f t="shared" si="163"/>
        <v>4843</v>
      </c>
      <c r="BB203" s="280">
        <v>1047</v>
      </c>
      <c r="BC203" s="113">
        <v>550</v>
      </c>
      <c r="BD203" s="113">
        <v>470</v>
      </c>
      <c r="BE203" s="113">
        <v>446</v>
      </c>
      <c r="BF203" s="113">
        <v>581</v>
      </c>
      <c r="BG203" s="113">
        <v>544</v>
      </c>
      <c r="BH203" s="113">
        <v>515</v>
      </c>
      <c r="BI203" s="279">
        <v>690</v>
      </c>
      <c r="BJ203" s="320">
        <f t="shared" si="164"/>
        <v>2253</v>
      </c>
      <c r="BK203" s="280">
        <v>301</v>
      </c>
      <c r="BL203" s="113">
        <v>576</v>
      </c>
      <c r="BM203" s="113">
        <v>841</v>
      </c>
      <c r="BN203" s="113">
        <v>90</v>
      </c>
      <c r="BO203" s="279">
        <v>445</v>
      </c>
      <c r="BP203" s="320">
        <f t="shared" si="165"/>
        <v>480</v>
      </c>
      <c r="BQ203" s="280">
        <v>211</v>
      </c>
      <c r="BR203" s="113">
        <v>69</v>
      </c>
      <c r="BS203" s="279">
        <v>200</v>
      </c>
      <c r="BT203" s="320">
        <f t="shared" si="166"/>
        <v>2688</v>
      </c>
      <c r="BU203" s="280">
        <v>840</v>
      </c>
      <c r="BV203" s="113">
        <v>200</v>
      </c>
      <c r="BW203" s="113">
        <v>1254</v>
      </c>
      <c r="BX203" s="279">
        <v>394</v>
      </c>
      <c r="BY203" s="320">
        <f t="shared" si="167"/>
        <v>2276</v>
      </c>
      <c r="BZ203" s="280">
        <v>159</v>
      </c>
      <c r="CA203" s="113">
        <v>203</v>
      </c>
      <c r="CB203" s="113">
        <v>857</v>
      </c>
      <c r="CC203" s="113">
        <v>162</v>
      </c>
      <c r="CD203" s="113">
        <v>154</v>
      </c>
      <c r="CE203" s="113">
        <v>207</v>
      </c>
      <c r="CF203" s="113">
        <v>320</v>
      </c>
      <c r="CG203" s="279">
        <v>214</v>
      </c>
      <c r="CH203" s="320">
        <f t="shared" si="168"/>
        <v>5824</v>
      </c>
      <c r="CI203" s="280">
        <v>3172</v>
      </c>
      <c r="CJ203" s="279">
        <v>2652</v>
      </c>
      <c r="CK203" s="320">
        <f t="shared" si="169"/>
        <v>4193</v>
      </c>
      <c r="CL203" s="280">
        <v>1183</v>
      </c>
      <c r="CM203" s="113">
        <v>810</v>
      </c>
      <c r="CN203" s="113">
        <v>340</v>
      </c>
      <c r="CO203" s="113">
        <v>589</v>
      </c>
      <c r="CP203" s="279">
        <v>1271</v>
      </c>
      <c r="CQ203" s="320">
        <f t="shared" si="170"/>
        <v>2034</v>
      </c>
      <c r="CR203" s="280">
        <v>595</v>
      </c>
      <c r="CS203" s="113">
        <v>823</v>
      </c>
      <c r="CT203" s="279">
        <v>616</v>
      </c>
      <c r="CU203" s="320">
        <f t="shared" si="171"/>
        <v>1709</v>
      </c>
      <c r="CV203" s="280">
        <v>373</v>
      </c>
      <c r="CW203" s="113">
        <v>661</v>
      </c>
      <c r="CX203" s="113">
        <v>231</v>
      </c>
      <c r="CY203" s="279">
        <v>444</v>
      </c>
      <c r="CZ203" s="320">
        <f t="shared" si="172"/>
        <v>4250</v>
      </c>
      <c r="DA203" s="280">
        <v>172</v>
      </c>
      <c r="DB203" s="113">
        <v>76</v>
      </c>
      <c r="DC203" s="113">
        <v>530</v>
      </c>
      <c r="DD203" s="113">
        <v>1994</v>
      </c>
      <c r="DE203" s="113">
        <v>935</v>
      </c>
      <c r="DF203" s="279">
        <v>543</v>
      </c>
      <c r="DG203" s="320">
        <f t="shared" si="173"/>
        <v>4859</v>
      </c>
      <c r="DH203" s="280">
        <v>346</v>
      </c>
      <c r="DI203" s="113">
        <v>266</v>
      </c>
      <c r="DJ203" s="113">
        <v>534</v>
      </c>
      <c r="DK203" s="113">
        <v>685</v>
      </c>
      <c r="DL203" s="113">
        <v>794</v>
      </c>
      <c r="DM203" s="113">
        <v>1445</v>
      </c>
      <c r="DN203" s="113">
        <v>267</v>
      </c>
      <c r="DO203" s="279">
        <v>522</v>
      </c>
      <c r="DP203" s="588">
        <f t="shared" si="174"/>
        <v>54521</v>
      </c>
      <c r="DQ203" s="111" t="s">
        <v>298</v>
      </c>
      <c r="DR203" s="280" t="s">
        <v>298</v>
      </c>
      <c r="DS203" s="113" t="s">
        <v>298</v>
      </c>
      <c r="DT203" s="279" t="s">
        <v>298</v>
      </c>
      <c r="DU203" s="289" t="s">
        <v>298</v>
      </c>
      <c r="DV203" s="293" t="s">
        <v>298</v>
      </c>
    </row>
    <row r="204" spans="1:126" s="16" customFormat="1" ht="30.75" customHeight="1">
      <c r="A204" s="58" t="s">
        <v>399</v>
      </c>
      <c r="B204" s="491">
        <f t="shared" si="152"/>
        <v>144</v>
      </c>
      <c r="C204" s="281">
        <v>116</v>
      </c>
      <c r="D204" s="282">
        <v>28</v>
      </c>
      <c r="E204" s="492">
        <f t="shared" si="153"/>
        <v>309</v>
      </c>
      <c r="F204" s="281">
        <v>20</v>
      </c>
      <c r="G204" s="114">
        <v>182</v>
      </c>
      <c r="H204" s="114">
        <v>26</v>
      </c>
      <c r="I204" s="114">
        <v>36</v>
      </c>
      <c r="J204" s="282">
        <v>45</v>
      </c>
      <c r="K204" s="111">
        <f t="shared" si="154"/>
        <v>70</v>
      </c>
      <c r="L204" s="281">
        <v>26</v>
      </c>
      <c r="M204" s="114">
        <v>5</v>
      </c>
      <c r="N204" s="114">
        <v>20</v>
      </c>
      <c r="O204" s="282">
        <v>19</v>
      </c>
      <c r="P204" s="320">
        <f t="shared" si="155"/>
        <v>53</v>
      </c>
      <c r="Q204" s="281">
        <v>38</v>
      </c>
      <c r="R204" s="114">
        <v>7</v>
      </c>
      <c r="S204" s="282">
        <v>8</v>
      </c>
      <c r="T204" s="320">
        <f t="shared" si="156"/>
        <v>101</v>
      </c>
      <c r="U204" s="281">
        <v>48</v>
      </c>
      <c r="V204" s="114">
        <v>16</v>
      </c>
      <c r="W204" s="114">
        <v>23</v>
      </c>
      <c r="X204" s="282">
        <v>14</v>
      </c>
      <c r="Y204" s="320">
        <f t="shared" si="157"/>
        <v>215</v>
      </c>
      <c r="Z204" s="281">
        <v>16</v>
      </c>
      <c r="AA204" s="114">
        <v>53</v>
      </c>
      <c r="AB204" s="114">
        <v>124</v>
      </c>
      <c r="AC204" s="282">
        <v>22</v>
      </c>
      <c r="AD204" s="320">
        <f t="shared" si="158"/>
        <v>89</v>
      </c>
      <c r="AE204" s="281">
        <v>10</v>
      </c>
      <c r="AF204" s="114">
        <v>6</v>
      </c>
      <c r="AG204" s="114">
        <v>3</v>
      </c>
      <c r="AH204" s="114">
        <v>42</v>
      </c>
      <c r="AI204" s="114">
        <v>6</v>
      </c>
      <c r="AJ204" s="282">
        <v>22</v>
      </c>
      <c r="AK204" s="320">
        <f t="shared" si="159"/>
        <v>218</v>
      </c>
      <c r="AL204" s="281">
        <v>71</v>
      </c>
      <c r="AM204" s="114">
        <v>5</v>
      </c>
      <c r="AN204" s="114">
        <v>132</v>
      </c>
      <c r="AO204" s="282">
        <v>10</v>
      </c>
      <c r="AP204" s="320">
        <f t="shared" si="160"/>
        <v>2</v>
      </c>
      <c r="AQ204" s="281">
        <v>2</v>
      </c>
      <c r="AR204" s="282">
        <v>0</v>
      </c>
      <c r="AS204" s="320">
        <f t="shared" si="161"/>
        <v>66</v>
      </c>
      <c r="AT204" s="281">
        <v>39</v>
      </c>
      <c r="AU204" s="114">
        <v>10</v>
      </c>
      <c r="AV204" s="114">
        <v>11</v>
      </c>
      <c r="AW204" s="282">
        <v>6</v>
      </c>
      <c r="AX204" s="320">
        <f t="shared" si="162"/>
        <v>49</v>
      </c>
      <c r="AY204" s="281">
        <v>12</v>
      </c>
      <c r="AZ204" s="282">
        <v>37</v>
      </c>
      <c r="BA204" s="320">
        <f t="shared" si="163"/>
        <v>821</v>
      </c>
      <c r="BB204" s="281">
        <v>487</v>
      </c>
      <c r="BC204" s="114">
        <v>24</v>
      </c>
      <c r="BD204" s="114">
        <v>31</v>
      </c>
      <c r="BE204" s="114">
        <v>57</v>
      </c>
      <c r="BF204" s="114">
        <v>61</v>
      </c>
      <c r="BG204" s="114">
        <v>92</v>
      </c>
      <c r="BH204" s="114">
        <v>26</v>
      </c>
      <c r="BI204" s="282">
        <v>43</v>
      </c>
      <c r="BJ204" s="320">
        <f t="shared" si="164"/>
        <v>173</v>
      </c>
      <c r="BK204" s="281">
        <v>17</v>
      </c>
      <c r="BL204" s="114">
        <v>30</v>
      </c>
      <c r="BM204" s="114">
        <v>84</v>
      </c>
      <c r="BN204" s="114">
        <v>2</v>
      </c>
      <c r="BO204" s="282">
        <v>40</v>
      </c>
      <c r="BP204" s="320">
        <f t="shared" si="165"/>
        <v>41</v>
      </c>
      <c r="BQ204" s="281">
        <v>20</v>
      </c>
      <c r="BR204" s="114">
        <v>6</v>
      </c>
      <c r="BS204" s="282">
        <v>15</v>
      </c>
      <c r="BT204" s="320">
        <f t="shared" si="166"/>
        <v>107</v>
      </c>
      <c r="BU204" s="281">
        <v>59</v>
      </c>
      <c r="BV204" s="114">
        <v>7</v>
      </c>
      <c r="BW204" s="114">
        <v>24</v>
      </c>
      <c r="BX204" s="282">
        <v>17</v>
      </c>
      <c r="BY204" s="320">
        <f t="shared" si="167"/>
        <v>330</v>
      </c>
      <c r="BZ204" s="281">
        <v>7</v>
      </c>
      <c r="CA204" s="114">
        <v>17</v>
      </c>
      <c r="CB204" s="114">
        <v>197</v>
      </c>
      <c r="CC204" s="114">
        <v>19</v>
      </c>
      <c r="CD204" s="114">
        <v>18</v>
      </c>
      <c r="CE204" s="114">
        <v>14</v>
      </c>
      <c r="CF204" s="114">
        <v>34</v>
      </c>
      <c r="CG204" s="282">
        <v>24</v>
      </c>
      <c r="CH204" s="320">
        <f t="shared" si="168"/>
        <v>332</v>
      </c>
      <c r="CI204" s="281">
        <v>250</v>
      </c>
      <c r="CJ204" s="282">
        <v>82</v>
      </c>
      <c r="CK204" s="320">
        <f t="shared" si="169"/>
        <v>283</v>
      </c>
      <c r="CL204" s="281">
        <v>135</v>
      </c>
      <c r="CM204" s="114">
        <v>75</v>
      </c>
      <c r="CN204" s="114">
        <v>14</v>
      </c>
      <c r="CO204" s="114">
        <v>49</v>
      </c>
      <c r="CP204" s="282">
        <v>10</v>
      </c>
      <c r="CQ204" s="320">
        <f t="shared" si="170"/>
        <v>104</v>
      </c>
      <c r="CR204" s="281">
        <v>9</v>
      </c>
      <c r="CS204" s="114">
        <v>55</v>
      </c>
      <c r="CT204" s="282">
        <v>40</v>
      </c>
      <c r="CU204" s="320">
        <f t="shared" si="171"/>
        <v>202</v>
      </c>
      <c r="CV204" s="281">
        <v>63</v>
      </c>
      <c r="CW204" s="114">
        <v>31</v>
      </c>
      <c r="CX204" s="114">
        <v>15</v>
      </c>
      <c r="CY204" s="282">
        <v>93</v>
      </c>
      <c r="CZ204" s="320">
        <f t="shared" si="172"/>
        <v>605</v>
      </c>
      <c r="DA204" s="281">
        <v>18</v>
      </c>
      <c r="DB204" s="114">
        <v>9</v>
      </c>
      <c r="DC204" s="114">
        <v>64</v>
      </c>
      <c r="DD204" s="114">
        <v>362</v>
      </c>
      <c r="DE204" s="114">
        <v>75</v>
      </c>
      <c r="DF204" s="282">
        <v>77</v>
      </c>
      <c r="DG204" s="320">
        <f t="shared" si="173"/>
        <v>619</v>
      </c>
      <c r="DH204" s="281">
        <v>9</v>
      </c>
      <c r="DI204" s="114">
        <v>22</v>
      </c>
      <c r="DJ204" s="114">
        <v>99</v>
      </c>
      <c r="DK204" s="114">
        <v>114</v>
      </c>
      <c r="DL204" s="114">
        <v>107</v>
      </c>
      <c r="DM204" s="114">
        <v>208</v>
      </c>
      <c r="DN204" s="114">
        <v>47</v>
      </c>
      <c r="DO204" s="282">
        <v>13</v>
      </c>
      <c r="DP204" s="588">
        <f t="shared" si="174"/>
        <v>4933</v>
      </c>
      <c r="DQ204" s="320">
        <f t="shared" si="175"/>
        <v>782</v>
      </c>
      <c r="DR204" s="281">
        <v>536</v>
      </c>
      <c r="DS204" s="114">
        <v>241</v>
      </c>
      <c r="DT204" s="282">
        <v>5</v>
      </c>
      <c r="DU204" s="320">
        <f>SUM(DV204:DW204)</f>
        <v>219</v>
      </c>
      <c r="DV204" s="294">
        <v>219</v>
      </c>
    </row>
    <row r="205" spans="1:126" ht="22.5">
      <c r="A205" s="34" t="s">
        <v>141</v>
      </c>
      <c r="B205" s="493">
        <f t="shared" si="152"/>
        <v>11208</v>
      </c>
      <c r="C205" s="115">
        <v>6688</v>
      </c>
      <c r="D205" s="283">
        <v>4520</v>
      </c>
      <c r="E205" s="494">
        <f t="shared" si="153"/>
        <v>26002</v>
      </c>
      <c r="F205" s="115">
        <v>3476</v>
      </c>
      <c r="G205" s="116">
        <v>12762</v>
      </c>
      <c r="H205" s="116">
        <v>2516</v>
      </c>
      <c r="I205" s="116">
        <v>2931</v>
      </c>
      <c r="J205" s="283">
        <v>4317</v>
      </c>
      <c r="K205" s="477">
        <f t="shared" si="154"/>
        <v>9868</v>
      </c>
      <c r="L205" s="115">
        <v>2836</v>
      </c>
      <c r="M205" s="116">
        <v>1081</v>
      </c>
      <c r="N205" s="116">
        <v>1671</v>
      </c>
      <c r="O205" s="283">
        <v>4280</v>
      </c>
      <c r="P205" s="479">
        <f t="shared" si="155"/>
        <v>10493</v>
      </c>
      <c r="Q205" s="115">
        <v>4980</v>
      </c>
      <c r="R205" s="116">
        <v>3217</v>
      </c>
      <c r="S205" s="283">
        <v>2296</v>
      </c>
      <c r="T205" s="479">
        <f t="shared" si="156"/>
        <v>13248</v>
      </c>
      <c r="U205" s="115">
        <v>4387</v>
      </c>
      <c r="V205" s="116">
        <v>2001</v>
      </c>
      <c r="W205" s="116">
        <v>4011</v>
      </c>
      <c r="X205" s="283">
        <v>2849</v>
      </c>
      <c r="Y205" s="479">
        <f t="shared" si="157"/>
        <v>23035</v>
      </c>
      <c r="Z205" s="115">
        <v>4362</v>
      </c>
      <c r="AA205" s="116">
        <v>5700</v>
      </c>
      <c r="AB205" s="116">
        <v>7258</v>
      </c>
      <c r="AC205" s="283">
        <v>5715</v>
      </c>
      <c r="AD205" s="479">
        <f t="shared" si="158"/>
        <v>18816</v>
      </c>
      <c r="AE205" s="115">
        <v>2767</v>
      </c>
      <c r="AF205" s="116">
        <v>3158</v>
      </c>
      <c r="AG205" s="116">
        <v>1834</v>
      </c>
      <c r="AH205" s="116">
        <v>3903</v>
      </c>
      <c r="AI205" s="116">
        <v>2395</v>
      </c>
      <c r="AJ205" s="283">
        <v>4759</v>
      </c>
      <c r="AK205" s="479">
        <f t="shared" si="159"/>
        <v>11414</v>
      </c>
      <c r="AL205" s="115">
        <v>2787</v>
      </c>
      <c r="AM205" s="116">
        <v>2370</v>
      </c>
      <c r="AN205" s="116">
        <v>4614</v>
      </c>
      <c r="AO205" s="283">
        <v>1643</v>
      </c>
      <c r="AP205" s="479">
        <f t="shared" si="160"/>
        <v>2180</v>
      </c>
      <c r="AQ205" s="115">
        <v>1147</v>
      </c>
      <c r="AR205" s="283">
        <v>1033</v>
      </c>
      <c r="AS205" s="479">
        <f t="shared" si="161"/>
        <v>7934</v>
      </c>
      <c r="AT205" s="115">
        <v>3494</v>
      </c>
      <c r="AU205" s="116">
        <v>1543</v>
      </c>
      <c r="AV205" s="116">
        <v>1801</v>
      </c>
      <c r="AW205" s="283">
        <v>1096</v>
      </c>
      <c r="AX205" s="479">
        <f t="shared" si="162"/>
        <v>14758</v>
      </c>
      <c r="AY205" s="115">
        <v>4330</v>
      </c>
      <c r="AZ205" s="283">
        <v>10428</v>
      </c>
      <c r="BA205" s="479">
        <f t="shared" si="163"/>
        <v>85388</v>
      </c>
      <c r="BB205" s="115">
        <v>10482</v>
      </c>
      <c r="BC205" s="116">
        <v>10544</v>
      </c>
      <c r="BD205" s="116">
        <v>8297</v>
      </c>
      <c r="BE205" s="116">
        <v>10850</v>
      </c>
      <c r="BF205" s="116">
        <v>9528</v>
      </c>
      <c r="BG205" s="116">
        <v>15063</v>
      </c>
      <c r="BH205" s="116">
        <v>10256</v>
      </c>
      <c r="BI205" s="283">
        <v>10368</v>
      </c>
      <c r="BJ205" s="479">
        <f t="shared" si="164"/>
        <v>26767</v>
      </c>
      <c r="BK205" s="115">
        <v>3642</v>
      </c>
      <c r="BL205" s="116">
        <v>6864</v>
      </c>
      <c r="BM205" s="116">
        <v>10614</v>
      </c>
      <c r="BN205" s="116">
        <v>887</v>
      </c>
      <c r="BO205" s="283">
        <v>4760</v>
      </c>
      <c r="BP205" s="479">
        <f t="shared" si="165"/>
        <v>5138</v>
      </c>
      <c r="BQ205" s="115">
        <v>2251</v>
      </c>
      <c r="BR205" s="116">
        <v>705</v>
      </c>
      <c r="BS205" s="283">
        <v>2182</v>
      </c>
      <c r="BT205" s="479">
        <f t="shared" si="166"/>
        <v>15519</v>
      </c>
      <c r="BU205" s="115">
        <v>5087</v>
      </c>
      <c r="BV205" s="116">
        <v>1338</v>
      </c>
      <c r="BW205" s="116">
        <v>6723</v>
      </c>
      <c r="BX205" s="283">
        <v>2371</v>
      </c>
      <c r="BY205" s="479">
        <f t="shared" si="167"/>
        <v>19825</v>
      </c>
      <c r="BZ205" s="115">
        <v>1124</v>
      </c>
      <c r="CA205" s="116">
        <v>1343</v>
      </c>
      <c r="CB205" s="116">
        <v>8683</v>
      </c>
      <c r="CC205" s="116">
        <v>1071</v>
      </c>
      <c r="CD205" s="116">
        <v>1032</v>
      </c>
      <c r="CE205" s="116">
        <v>1965</v>
      </c>
      <c r="CF205" s="116">
        <v>2936</v>
      </c>
      <c r="CG205" s="283">
        <v>1671</v>
      </c>
      <c r="CH205" s="479">
        <f t="shared" si="168"/>
        <v>38965</v>
      </c>
      <c r="CI205" s="115">
        <v>24200</v>
      </c>
      <c r="CJ205" s="283">
        <v>14765</v>
      </c>
      <c r="CK205" s="479">
        <f t="shared" si="169"/>
        <v>26487</v>
      </c>
      <c r="CL205" s="115">
        <v>9548</v>
      </c>
      <c r="CM205" s="116">
        <v>6340</v>
      </c>
      <c r="CN205" s="116">
        <v>2033</v>
      </c>
      <c r="CO205" s="116">
        <v>4518</v>
      </c>
      <c r="CP205" s="283">
        <v>4048</v>
      </c>
      <c r="CQ205" s="479">
        <f t="shared" si="170"/>
        <v>17279</v>
      </c>
      <c r="CR205" s="115">
        <v>5562</v>
      </c>
      <c r="CS205" s="116">
        <v>7016</v>
      </c>
      <c r="CT205" s="283">
        <v>4701</v>
      </c>
      <c r="CU205" s="479">
        <f t="shared" si="171"/>
        <v>13820</v>
      </c>
      <c r="CV205" s="115">
        <v>2553</v>
      </c>
      <c r="CW205" s="116">
        <v>5188</v>
      </c>
      <c r="CX205" s="116">
        <v>2793</v>
      </c>
      <c r="CY205" s="283">
        <v>3286</v>
      </c>
      <c r="CZ205" s="479">
        <f t="shared" si="172"/>
        <v>45209</v>
      </c>
      <c r="DA205" s="115">
        <v>1289</v>
      </c>
      <c r="DB205" s="116">
        <v>1479</v>
      </c>
      <c r="DC205" s="116">
        <v>7518</v>
      </c>
      <c r="DD205" s="116">
        <v>19278</v>
      </c>
      <c r="DE205" s="116">
        <v>9940</v>
      </c>
      <c r="DF205" s="283">
        <v>5705</v>
      </c>
      <c r="DG205" s="479">
        <f t="shared" si="173"/>
        <v>49618</v>
      </c>
      <c r="DH205" s="115">
        <v>3945</v>
      </c>
      <c r="DI205" s="116">
        <v>2348</v>
      </c>
      <c r="DJ205" s="116">
        <v>4958</v>
      </c>
      <c r="DK205" s="116">
        <v>9484</v>
      </c>
      <c r="DL205" s="116">
        <v>6129</v>
      </c>
      <c r="DM205" s="116">
        <v>13948</v>
      </c>
      <c r="DN205" s="116">
        <v>3526</v>
      </c>
      <c r="DO205" s="283">
        <v>5280</v>
      </c>
      <c r="DP205" s="594">
        <f t="shared" si="174"/>
        <v>492971</v>
      </c>
      <c r="DQ205" s="479">
        <f t="shared" si="175"/>
        <v>10580</v>
      </c>
      <c r="DR205" s="115">
        <v>4375</v>
      </c>
      <c r="DS205" s="116">
        <v>4315</v>
      </c>
      <c r="DT205" s="283">
        <v>1890</v>
      </c>
      <c r="DU205" s="479">
        <f>SUM(DV205:DW205)</f>
        <v>11003</v>
      </c>
      <c r="DV205" s="295">
        <v>11003</v>
      </c>
    </row>
    <row r="206" spans="1:10" ht="14.25" customHeight="1">
      <c r="A206" s="143" t="s">
        <v>130</v>
      </c>
      <c r="B206" s="9"/>
      <c r="C206" s="23"/>
      <c r="D206" s="23"/>
      <c r="E206" s="64"/>
      <c r="F206" s="23"/>
      <c r="G206" s="23"/>
      <c r="H206" s="23"/>
      <c r="I206" s="28"/>
      <c r="J206" s="23"/>
    </row>
    <row r="207" spans="1:10" ht="21.75" customHeight="1">
      <c r="A207" s="10"/>
      <c r="B207" s="9"/>
      <c r="C207" s="23"/>
      <c r="D207" s="23"/>
      <c r="E207" s="64"/>
      <c r="F207" s="23"/>
      <c r="G207" s="23"/>
      <c r="H207" s="23"/>
      <c r="I207" s="28"/>
      <c r="J207" s="23"/>
    </row>
    <row r="208" spans="1:10" ht="21.75" customHeight="1">
      <c r="A208" s="10"/>
      <c r="B208" s="9"/>
      <c r="C208" s="23"/>
      <c r="D208" s="23"/>
      <c r="E208" s="64"/>
      <c r="F208" s="23"/>
      <c r="G208" s="23"/>
      <c r="H208" s="23"/>
      <c r="I208" s="28"/>
      <c r="J208" s="23"/>
    </row>
    <row r="209" ht="15.75">
      <c r="A209" s="51" t="s">
        <v>78</v>
      </c>
    </row>
    <row r="210" spans="1:10" ht="25.5" customHeight="1">
      <c r="A210" s="533" t="s">
        <v>400</v>
      </c>
      <c r="B210" s="9"/>
      <c r="D210" s="23"/>
      <c r="F210" s="7"/>
      <c r="G210" s="23"/>
      <c r="H210" s="23"/>
      <c r="I210" s="28"/>
      <c r="J210" s="23"/>
    </row>
    <row r="211" spans="1:126" s="15" customFormat="1" ht="23.25" customHeight="1">
      <c r="A211" s="572"/>
      <c r="B211" s="571" t="s">
        <v>147</v>
      </c>
      <c r="C211" s="617" t="s">
        <v>148</v>
      </c>
      <c r="D211" s="618" t="s">
        <v>149</v>
      </c>
      <c r="E211" s="571" t="s">
        <v>150</v>
      </c>
      <c r="F211" s="617" t="s">
        <v>151</v>
      </c>
      <c r="G211" s="619" t="s">
        <v>152</v>
      </c>
      <c r="H211" s="619" t="s">
        <v>153</v>
      </c>
      <c r="I211" s="619" t="s">
        <v>154</v>
      </c>
      <c r="J211" s="618" t="s">
        <v>155</v>
      </c>
      <c r="K211" s="571" t="s">
        <v>156</v>
      </c>
      <c r="L211" s="617" t="s">
        <v>157</v>
      </c>
      <c r="M211" s="619" t="s">
        <v>158</v>
      </c>
      <c r="N211" s="619" t="s">
        <v>159</v>
      </c>
      <c r="O211" s="618" t="s">
        <v>160</v>
      </c>
      <c r="P211" s="571" t="s">
        <v>161</v>
      </c>
      <c r="Q211" s="617" t="s">
        <v>162</v>
      </c>
      <c r="R211" s="619" t="s">
        <v>163</v>
      </c>
      <c r="S211" s="618" t="s">
        <v>164</v>
      </c>
      <c r="T211" s="571" t="s">
        <v>165</v>
      </c>
      <c r="U211" s="617" t="s">
        <v>166</v>
      </c>
      <c r="V211" s="619" t="s">
        <v>167</v>
      </c>
      <c r="W211" s="619" t="s">
        <v>168</v>
      </c>
      <c r="X211" s="618" t="s">
        <v>169</v>
      </c>
      <c r="Y211" s="571" t="s">
        <v>170</v>
      </c>
      <c r="Z211" s="617" t="s">
        <v>171</v>
      </c>
      <c r="AA211" s="619" t="s">
        <v>172</v>
      </c>
      <c r="AB211" s="619" t="s">
        <v>173</v>
      </c>
      <c r="AC211" s="618" t="s">
        <v>174</v>
      </c>
      <c r="AD211" s="571" t="s">
        <v>175</v>
      </c>
      <c r="AE211" s="617" t="s">
        <v>176</v>
      </c>
      <c r="AF211" s="619" t="s">
        <v>177</v>
      </c>
      <c r="AG211" s="619" t="s">
        <v>178</v>
      </c>
      <c r="AH211" s="619" t="s">
        <v>179</v>
      </c>
      <c r="AI211" s="619" t="s">
        <v>180</v>
      </c>
      <c r="AJ211" s="618" t="s">
        <v>181</v>
      </c>
      <c r="AK211" s="571" t="s">
        <v>182</v>
      </c>
      <c r="AL211" s="617" t="s">
        <v>183</v>
      </c>
      <c r="AM211" s="619" t="s">
        <v>184</v>
      </c>
      <c r="AN211" s="619" t="s">
        <v>185</v>
      </c>
      <c r="AO211" s="618" t="s">
        <v>186</v>
      </c>
      <c r="AP211" s="571" t="s">
        <v>187</v>
      </c>
      <c r="AQ211" s="617" t="s">
        <v>188</v>
      </c>
      <c r="AR211" s="618" t="s">
        <v>189</v>
      </c>
      <c r="AS211" s="571" t="s">
        <v>190</v>
      </c>
      <c r="AT211" s="617" t="s">
        <v>191</v>
      </c>
      <c r="AU211" s="619" t="s">
        <v>192</v>
      </c>
      <c r="AV211" s="619" t="s">
        <v>193</v>
      </c>
      <c r="AW211" s="618" t="s">
        <v>194</v>
      </c>
      <c r="AX211" s="571" t="s">
        <v>195</v>
      </c>
      <c r="AY211" s="617" t="s">
        <v>196</v>
      </c>
      <c r="AZ211" s="618" t="s">
        <v>197</v>
      </c>
      <c r="BA211" s="571" t="s">
        <v>198</v>
      </c>
      <c r="BB211" s="617" t="s">
        <v>199</v>
      </c>
      <c r="BC211" s="619" t="s">
        <v>200</v>
      </c>
      <c r="BD211" s="619" t="s">
        <v>201</v>
      </c>
      <c r="BE211" s="619" t="s">
        <v>202</v>
      </c>
      <c r="BF211" s="619" t="s">
        <v>203</v>
      </c>
      <c r="BG211" s="619" t="s">
        <v>204</v>
      </c>
      <c r="BH211" s="619" t="s">
        <v>205</v>
      </c>
      <c r="BI211" s="618" t="s">
        <v>206</v>
      </c>
      <c r="BJ211" s="571" t="s">
        <v>207</v>
      </c>
      <c r="BK211" s="617" t="s">
        <v>208</v>
      </c>
      <c r="BL211" s="619" t="s">
        <v>209</v>
      </c>
      <c r="BM211" s="619" t="s">
        <v>210</v>
      </c>
      <c r="BN211" s="619" t="s">
        <v>211</v>
      </c>
      <c r="BO211" s="618" t="s">
        <v>212</v>
      </c>
      <c r="BP211" s="571" t="s">
        <v>213</v>
      </c>
      <c r="BQ211" s="617" t="s">
        <v>214</v>
      </c>
      <c r="BR211" s="619" t="s">
        <v>215</v>
      </c>
      <c r="BS211" s="618" t="s">
        <v>216</v>
      </c>
      <c r="BT211" s="571" t="s">
        <v>217</v>
      </c>
      <c r="BU211" s="617" t="s">
        <v>218</v>
      </c>
      <c r="BV211" s="619" t="s">
        <v>219</v>
      </c>
      <c r="BW211" s="619" t="s">
        <v>220</v>
      </c>
      <c r="BX211" s="618" t="s">
        <v>221</v>
      </c>
      <c r="BY211" s="571" t="s">
        <v>222</v>
      </c>
      <c r="BZ211" s="617" t="s">
        <v>223</v>
      </c>
      <c r="CA211" s="619" t="s">
        <v>224</v>
      </c>
      <c r="CB211" s="619" t="s">
        <v>225</v>
      </c>
      <c r="CC211" s="619" t="s">
        <v>226</v>
      </c>
      <c r="CD211" s="619" t="s">
        <v>227</v>
      </c>
      <c r="CE211" s="619" t="s">
        <v>228</v>
      </c>
      <c r="CF211" s="619" t="s">
        <v>229</v>
      </c>
      <c r="CG211" s="618" t="s">
        <v>230</v>
      </c>
      <c r="CH211" s="571" t="s">
        <v>231</v>
      </c>
      <c r="CI211" s="617" t="s">
        <v>232</v>
      </c>
      <c r="CJ211" s="618" t="s">
        <v>233</v>
      </c>
      <c r="CK211" s="571" t="s">
        <v>234</v>
      </c>
      <c r="CL211" s="617" t="s">
        <v>235</v>
      </c>
      <c r="CM211" s="619" t="s">
        <v>236</v>
      </c>
      <c r="CN211" s="619" t="s">
        <v>237</v>
      </c>
      <c r="CO211" s="619" t="s">
        <v>238</v>
      </c>
      <c r="CP211" s="618" t="s">
        <v>239</v>
      </c>
      <c r="CQ211" s="571" t="s">
        <v>240</v>
      </c>
      <c r="CR211" s="617" t="s">
        <v>241</v>
      </c>
      <c r="CS211" s="619" t="s">
        <v>242</v>
      </c>
      <c r="CT211" s="618" t="s">
        <v>243</v>
      </c>
      <c r="CU211" s="571" t="s">
        <v>244</v>
      </c>
      <c r="CV211" s="617" t="s">
        <v>245</v>
      </c>
      <c r="CW211" s="619" t="s">
        <v>246</v>
      </c>
      <c r="CX211" s="619" t="s">
        <v>247</v>
      </c>
      <c r="CY211" s="618" t="s">
        <v>248</v>
      </c>
      <c r="CZ211" s="571" t="s">
        <v>249</v>
      </c>
      <c r="DA211" s="617" t="s">
        <v>250</v>
      </c>
      <c r="DB211" s="619" t="s">
        <v>251</v>
      </c>
      <c r="DC211" s="619" t="s">
        <v>252</v>
      </c>
      <c r="DD211" s="619" t="s">
        <v>253</v>
      </c>
      <c r="DE211" s="619" t="s">
        <v>254</v>
      </c>
      <c r="DF211" s="618" t="s">
        <v>255</v>
      </c>
      <c r="DG211" s="571" t="s">
        <v>47</v>
      </c>
      <c r="DH211" s="617" t="s">
        <v>48</v>
      </c>
      <c r="DI211" s="619" t="s">
        <v>49</v>
      </c>
      <c r="DJ211" s="619" t="s">
        <v>50</v>
      </c>
      <c r="DK211" s="619" t="s">
        <v>51</v>
      </c>
      <c r="DL211" s="619" t="s">
        <v>52</v>
      </c>
      <c r="DM211" s="619" t="s">
        <v>53</v>
      </c>
      <c r="DN211" s="619" t="s">
        <v>54</v>
      </c>
      <c r="DO211" s="618" t="s">
        <v>55</v>
      </c>
      <c r="DP211" s="574" t="s">
        <v>361</v>
      </c>
      <c r="DQ211" s="571" t="s">
        <v>256</v>
      </c>
      <c r="DR211" s="617" t="s">
        <v>257</v>
      </c>
      <c r="DS211" s="619" t="s">
        <v>258</v>
      </c>
      <c r="DT211" s="618" t="s">
        <v>259</v>
      </c>
      <c r="DU211" s="571" t="s">
        <v>260</v>
      </c>
      <c r="DV211" s="573" t="s">
        <v>261</v>
      </c>
    </row>
    <row r="212" spans="1:126" ht="56.25">
      <c r="A212" s="35" t="s">
        <v>401</v>
      </c>
      <c r="B212" s="173"/>
      <c r="C212" s="147"/>
      <c r="D212" s="26"/>
      <c r="E212" s="305"/>
      <c r="F212" s="27"/>
      <c r="G212" s="25"/>
      <c r="H212" s="25"/>
      <c r="I212" s="25"/>
      <c r="J212" s="26"/>
      <c r="K212" s="311"/>
      <c r="L212" s="312"/>
      <c r="M212" s="313"/>
      <c r="N212" s="313"/>
      <c r="O212" s="314"/>
      <c r="P212" s="311"/>
      <c r="Q212" s="312"/>
      <c r="R212" s="313"/>
      <c r="S212" s="314"/>
      <c r="T212" s="311"/>
      <c r="U212" s="312"/>
      <c r="V212" s="313"/>
      <c r="W212" s="313"/>
      <c r="X212" s="314"/>
      <c r="Y212" s="311"/>
      <c r="Z212" s="312"/>
      <c r="AA212" s="313"/>
      <c r="AB212" s="313"/>
      <c r="AC212" s="314"/>
      <c r="AD212" s="311"/>
      <c r="AE212" s="312"/>
      <c r="AF212" s="313"/>
      <c r="AG212" s="313"/>
      <c r="AH212" s="313"/>
      <c r="AI212" s="313"/>
      <c r="AJ212" s="314"/>
      <c r="AK212" s="311"/>
      <c r="AL212" s="312"/>
      <c r="AM212" s="313"/>
      <c r="AN212" s="313"/>
      <c r="AO212" s="314"/>
      <c r="AP212" s="311"/>
      <c r="AQ212" s="322"/>
      <c r="AR212" s="323"/>
      <c r="AS212" s="324"/>
      <c r="AT212" s="322"/>
      <c r="AU212" s="325"/>
      <c r="AV212" s="325"/>
      <c r="AW212" s="323"/>
      <c r="AX212" s="324"/>
      <c r="AY212" s="322"/>
      <c r="AZ212" s="323"/>
      <c r="BA212" s="324"/>
      <c r="BB212" s="322"/>
      <c r="BC212" s="325"/>
      <c r="BD212" s="325"/>
      <c r="BE212" s="325"/>
      <c r="BF212" s="325"/>
      <c r="BG212" s="325"/>
      <c r="BH212" s="325"/>
      <c r="BI212" s="323"/>
      <c r="BJ212" s="324"/>
      <c r="BK212" s="322"/>
      <c r="BL212" s="325"/>
      <c r="BM212" s="325"/>
      <c r="BN212" s="325"/>
      <c r="BO212" s="323"/>
      <c r="BP212" s="324"/>
      <c r="BQ212" s="322"/>
      <c r="BR212" s="325"/>
      <c r="BS212" s="323"/>
      <c r="BT212" s="324"/>
      <c r="BU212" s="322"/>
      <c r="BV212" s="325"/>
      <c r="BW212" s="325"/>
      <c r="BX212" s="323"/>
      <c r="BY212" s="324"/>
      <c r="BZ212" s="322"/>
      <c r="CA212" s="325"/>
      <c r="CB212" s="325"/>
      <c r="CC212" s="325"/>
      <c r="CD212" s="325"/>
      <c r="CE212" s="326"/>
      <c r="CF212" s="325"/>
      <c r="CG212" s="323"/>
      <c r="CH212" s="324"/>
      <c r="CI212" s="322"/>
      <c r="CJ212" s="323"/>
      <c r="CK212" s="324"/>
      <c r="CL212" s="322"/>
      <c r="CM212" s="325"/>
      <c r="CN212" s="325"/>
      <c r="CO212" s="325"/>
      <c r="CP212" s="323"/>
      <c r="CQ212" s="324"/>
      <c r="CR212" s="322"/>
      <c r="CS212" s="325"/>
      <c r="CT212" s="323"/>
      <c r="CU212" s="324"/>
      <c r="CV212" s="322"/>
      <c r="CW212" s="325"/>
      <c r="CX212" s="325"/>
      <c r="CY212" s="323"/>
      <c r="CZ212" s="311"/>
      <c r="DA212" s="312"/>
      <c r="DB212" s="313"/>
      <c r="DC212" s="313"/>
      <c r="DD212" s="313"/>
      <c r="DE212" s="313"/>
      <c r="DF212" s="314"/>
      <c r="DG212" s="311"/>
      <c r="DH212" s="312"/>
      <c r="DI212" s="313"/>
      <c r="DJ212" s="313"/>
      <c r="DK212" s="313"/>
      <c r="DL212" s="313"/>
      <c r="DM212" s="313"/>
      <c r="DN212" s="313"/>
      <c r="DO212" s="314"/>
      <c r="DP212" s="585"/>
      <c r="DQ212" s="311"/>
      <c r="DR212" s="312"/>
      <c r="DS212" s="313"/>
      <c r="DT212" s="314"/>
      <c r="DU212" s="311"/>
      <c r="DV212" s="317"/>
    </row>
    <row r="213" spans="1:126" s="16" customFormat="1" ht="22.5" customHeight="1">
      <c r="A213" s="44" t="s">
        <v>376</v>
      </c>
      <c r="B213" s="111">
        <f aca="true" t="shared" si="176" ref="B213:B218">SUM(C213:D213)</f>
        <v>17740</v>
      </c>
      <c r="C213" s="297">
        <v>7432</v>
      </c>
      <c r="D213" s="298">
        <v>10308</v>
      </c>
      <c r="E213" s="111">
        <f aca="true" t="shared" si="177" ref="E213:E218">SUM(F213:J213)</f>
        <v>97302</v>
      </c>
      <c r="F213" s="297">
        <v>9686</v>
      </c>
      <c r="G213" s="155">
        <v>31638</v>
      </c>
      <c r="H213" s="155">
        <v>28863</v>
      </c>
      <c r="I213" s="155">
        <v>6775</v>
      </c>
      <c r="J213" s="298">
        <v>20340</v>
      </c>
      <c r="K213" s="320">
        <f aca="true" t="shared" si="178" ref="K213:K224">SUM(L213:O213)</f>
        <v>51485</v>
      </c>
      <c r="L213" s="297">
        <v>8353</v>
      </c>
      <c r="M213" s="155">
        <v>8646</v>
      </c>
      <c r="N213" s="155">
        <v>15929</v>
      </c>
      <c r="O213" s="298">
        <v>18557</v>
      </c>
      <c r="P213" s="320">
        <f aca="true" t="shared" si="179" ref="P213:P224">SUM(Q213:S213)</f>
        <v>28503</v>
      </c>
      <c r="Q213" s="297">
        <v>16023</v>
      </c>
      <c r="R213" s="155">
        <v>9007</v>
      </c>
      <c r="S213" s="298">
        <v>3473</v>
      </c>
      <c r="T213" s="320">
        <f aca="true" t="shared" si="180" ref="T213:T224">SUM(U213:X213)</f>
        <v>40016</v>
      </c>
      <c r="U213" s="297">
        <v>7842</v>
      </c>
      <c r="V213" s="155">
        <v>7981</v>
      </c>
      <c r="W213" s="155">
        <v>6959</v>
      </c>
      <c r="X213" s="298">
        <v>17234</v>
      </c>
      <c r="Y213" s="320">
        <f aca="true" t="shared" si="181" ref="Y213:Y224">SUM(Z213:AC213)</f>
        <v>72806</v>
      </c>
      <c r="Z213" s="297">
        <v>13061</v>
      </c>
      <c r="AA213" s="155">
        <v>25264</v>
      </c>
      <c r="AB213" s="155">
        <v>11638</v>
      </c>
      <c r="AC213" s="298">
        <v>22843</v>
      </c>
      <c r="AD213" s="320">
        <f aca="true" t="shared" si="182" ref="AD213:AD224">SUM(AE213:AJ213)</f>
        <v>26089</v>
      </c>
      <c r="AE213" s="297">
        <v>2900</v>
      </c>
      <c r="AF213" s="155">
        <v>2891</v>
      </c>
      <c r="AG213" s="155">
        <v>5194</v>
      </c>
      <c r="AH213" s="155">
        <v>4220</v>
      </c>
      <c r="AI213" s="155">
        <v>8010</v>
      </c>
      <c r="AJ213" s="298">
        <v>2874</v>
      </c>
      <c r="AK213" s="320">
        <f aca="true" t="shared" si="183" ref="AK213:AK224">SUM(AL213:AO213)</f>
        <v>15435</v>
      </c>
      <c r="AL213" s="297">
        <v>2234</v>
      </c>
      <c r="AM213" s="155">
        <v>5109</v>
      </c>
      <c r="AN213" s="155">
        <v>4460</v>
      </c>
      <c r="AO213" s="298">
        <v>3632</v>
      </c>
      <c r="AP213" s="320">
        <f aca="true" t="shared" si="184" ref="AP213:AP224">SUM(AQ213:AR213)</f>
        <v>21807</v>
      </c>
      <c r="AQ213" s="297">
        <v>10157</v>
      </c>
      <c r="AR213" s="298">
        <v>11650</v>
      </c>
      <c r="AS213" s="320">
        <f aca="true" t="shared" si="185" ref="AS213:AS224">SUM(AT213:AW213)</f>
        <v>31600</v>
      </c>
      <c r="AT213" s="297">
        <v>11473</v>
      </c>
      <c r="AU213" s="155">
        <v>15886</v>
      </c>
      <c r="AV213" s="155">
        <v>1840</v>
      </c>
      <c r="AW213" s="298">
        <v>2401</v>
      </c>
      <c r="AX213" s="320">
        <f aca="true" t="shared" si="186" ref="AX213:AX224">SUM(AY213:AZ213)</f>
        <v>24487</v>
      </c>
      <c r="AY213" s="297">
        <v>9868</v>
      </c>
      <c r="AZ213" s="298">
        <v>14619</v>
      </c>
      <c r="BA213" s="320">
        <f aca="true" t="shared" si="187" ref="BA213:BA224">SUM(BB213:BI213)</f>
        <v>36438</v>
      </c>
      <c r="BB213" s="297">
        <v>5393</v>
      </c>
      <c r="BC213" s="155">
        <v>12501</v>
      </c>
      <c r="BD213" s="155">
        <v>8047</v>
      </c>
      <c r="BE213" s="155">
        <v>2073</v>
      </c>
      <c r="BF213" s="155">
        <v>759</v>
      </c>
      <c r="BG213" s="155">
        <v>1369</v>
      </c>
      <c r="BH213" s="155">
        <v>2889</v>
      </c>
      <c r="BI213" s="298">
        <v>3407</v>
      </c>
      <c r="BJ213" s="320">
        <f aca="true" t="shared" si="188" ref="BJ213:BJ224">SUM(BK213:BO213)</f>
        <v>76369</v>
      </c>
      <c r="BK213" s="297">
        <v>9697</v>
      </c>
      <c r="BL213" s="155">
        <v>12146</v>
      </c>
      <c r="BM213" s="155">
        <v>22798</v>
      </c>
      <c r="BN213" s="155">
        <v>11962</v>
      </c>
      <c r="BO213" s="298">
        <v>19766</v>
      </c>
      <c r="BP213" s="320">
        <f aca="true" t="shared" si="189" ref="BP213:BP224">SUM(BQ213:BS213)</f>
        <v>19022</v>
      </c>
      <c r="BQ213" s="297">
        <v>9286</v>
      </c>
      <c r="BR213" s="155">
        <v>3310</v>
      </c>
      <c r="BS213" s="298">
        <v>6426</v>
      </c>
      <c r="BT213" s="320">
        <f aca="true" t="shared" si="190" ref="BT213:BT224">SUM(BU213:BX213)</f>
        <v>28562</v>
      </c>
      <c r="BU213" s="297">
        <v>4354</v>
      </c>
      <c r="BV213" s="155">
        <v>2560</v>
      </c>
      <c r="BW213" s="155">
        <v>3967</v>
      </c>
      <c r="BX213" s="298">
        <v>17681</v>
      </c>
      <c r="BY213" s="320">
        <f aca="true" t="shared" si="191" ref="BY213:BY224">SUM(BZ213:CG213)</f>
        <v>85617</v>
      </c>
      <c r="BZ213" s="297">
        <v>7976</v>
      </c>
      <c r="CA213" s="155">
        <v>11951</v>
      </c>
      <c r="CB213" s="155">
        <v>14316</v>
      </c>
      <c r="CC213" s="155">
        <v>3801</v>
      </c>
      <c r="CD213" s="155">
        <v>6447</v>
      </c>
      <c r="CE213" s="155">
        <v>27115</v>
      </c>
      <c r="CF213" s="155">
        <v>9765</v>
      </c>
      <c r="CG213" s="298">
        <v>4246</v>
      </c>
      <c r="CH213" s="320">
        <f aca="true" t="shared" si="192" ref="CH213:CH224">SUM(CI213:CJ213)</f>
        <v>12461</v>
      </c>
      <c r="CI213" s="297">
        <v>6555</v>
      </c>
      <c r="CJ213" s="298">
        <v>5906</v>
      </c>
      <c r="CK213" s="320">
        <f aca="true" t="shared" si="193" ref="CK213:CK224">SUM(CL213:CP213)</f>
        <v>72286</v>
      </c>
      <c r="CL213" s="297">
        <v>21533</v>
      </c>
      <c r="CM213" s="155">
        <v>10758</v>
      </c>
      <c r="CN213" s="155">
        <v>4091</v>
      </c>
      <c r="CO213" s="155">
        <v>6981</v>
      </c>
      <c r="CP213" s="298">
        <v>28923</v>
      </c>
      <c r="CQ213" s="320">
        <f aca="true" t="shared" si="194" ref="CQ213:CQ224">SUM(CR213:CT213)</f>
        <v>12033</v>
      </c>
      <c r="CR213" s="297">
        <v>2816</v>
      </c>
      <c r="CS213" s="155">
        <v>3071</v>
      </c>
      <c r="CT213" s="298">
        <v>6146</v>
      </c>
      <c r="CU213" s="320">
        <f aca="true" t="shared" si="195" ref="CU213:CU224">SUM(CV213:CY213)</f>
        <v>43755</v>
      </c>
      <c r="CV213" s="297">
        <v>3646</v>
      </c>
      <c r="CW213" s="155">
        <v>19810</v>
      </c>
      <c r="CX213" s="155">
        <v>4434</v>
      </c>
      <c r="CY213" s="298">
        <v>15865</v>
      </c>
      <c r="CZ213" s="320">
        <f aca="true" t="shared" si="196" ref="CZ213:CZ224">SUM(DA213:DF213)</f>
        <v>134068</v>
      </c>
      <c r="DA213" s="297">
        <v>18335</v>
      </c>
      <c r="DB213" s="155">
        <v>53008</v>
      </c>
      <c r="DC213" s="155">
        <v>21584</v>
      </c>
      <c r="DD213" s="155">
        <v>7917</v>
      </c>
      <c r="DE213" s="155">
        <v>27128</v>
      </c>
      <c r="DF213" s="298">
        <v>6096</v>
      </c>
      <c r="DG213" s="320">
        <f aca="true" t="shared" si="197" ref="DG213:DG224">SUM(DH213:DO213)</f>
        <v>242017</v>
      </c>
      <c r="DH213" s="297">
        <v>13585</v>
      </c>
      <c r="DI213" s="155">
        <v>13713</v>
      </c>
      <c r="DJ213" s="155">
        <v>16796</v>
      </c>
      <c r="DK213" s="155">
        <v>38284</v>
      </c>
      <c r="DL213" s="155">
        <v>12230</v>
      </c>
      <c r="DM213" s="155">
        <v>4396</v>
      </c>
      <c r="DN213" s="155">
        <v>61232</v>
      </c>
      <c r="DO213" s="298">
        <v>81781</v>
      </c>
      <c r="DP213" s="588">
        <f aca="true" t="shared" si="198" ref="DP213:DP224">B213+E213+K213+P213+T213+Y213+AD213+AK213+AP213+AS213+AX213+BA213+BJ213+BP213+BT213+BY213+CH213+CK213+CQ213+CU213+CZ213+DG213</f>
        <v>1189898</v>
      </c>
      <c r="DQ213" s="320">
        <f aca="true" t="shared" si="199" ref="DQ213:DQ224">SUM(DR213:DT213)</f>
        <v>4182</v>
      </c>
      <c r="DR213" s="297">
        <v>1491</v>
      </c>
      <c r="DS213" s="155">
        <v>2045</v>
      </c>
      <c r="DT213" s="298">
        <v>646</v>
      </c>
      <c r="DU213" s="320">
        <f aca="true" t="shared" si="200" ref="DU213:DU224">SUM(DV213:DV213)</f>
        <v>3773</v>
      </c>
      <c r="DV213" s="307">
        <v>3773</v>
      </c>
    </row>
    <row r="214" spans="1:126" ht="11.25">
      <c r="A214" s="33" t="s">
        <v>104</v>
      </c>
      <c r="B214" s="111">
        <f t="shared" si="176"/>
        <v>350</v>
      </c>
      <c r="C214" s="299">
        <v>52</v>
      </c>
      <c r="D214" s="300">
        <v>298</v>
      </c>
      <c r="E214" s="111">
        <f t="shared" si="177"/>
        <v>1282</v>
      </c>
      <c r="F214" s="299">
        <v>206</v>
      </c>
      <c r="G214" s="149">
        <v>574</v>
      </c>
      <c r="H214" s="149">
        <v>328</v>
      </c>
      <c r="I214" s="149">
        <v>101</v>
      </c>
      <c r="J214" s="300">
        <v>73</v>
      </c>
      <c r="K214" s="320">
        <f t="shared" si="178"/>
        <v>1056</v>
      </c>
      <c r="L214" s="299">
        <v>316</v>
      </c>
      <c r="M214" s="149">
        <v>167</v>
      </c>
      <c r="N214" s="149">
        <v>105</v>
      </c>
      <c r="O214" s="300">
        <v>468</v>
      </c>
      <c r="P214" s="320">
        <f t="shared" si="179"/>
        <v>1665</v>
      </c>
      <c r="Q214" s="299">
        <v>491</v>
      </c>
      <c r="R214" s="149">
        <v>436</v>
      </c>
      <c r="S214" s="300">
        <v>738</v>
      </c>
      <c r="T214" s="320">
        <f t="shared" si="180"/>
        <v>2873</v>
      </c>
      <c r="U214" s="299">
        <v>120</v>
      </c>
      <c r="V214" s="149">
        <v>965</v>
      </c>
      <c r="W214" s="149">
        <v>91</v>
      </c>
      <c r="X214" s="300">
        <v>1697</v>
      </c>
      <c r="Y214" s="320">
        <f t="shared" si="181"/>
        <v>1082</v>
      </c>
      <c r="Z214" s="299">
        <v>107</v>
      </c>
      <c r="AA214" s="149">
        <v>378</v>
      </c>
      <c r="AB214" s="149">
        <v>248</v>
      </c>
      <c r="AC214" s="300">
        <v>349</v>
      </c>
      <c r="AD214" s="320">
        <f t="shared" si="182"/>
        <v>1360</v>
      </c>
      <c r="AE214" s="299">
        <v>29</v>
      </c>
      <c r="AF214" s="149">
        <v>341</v>
      </c>
      <c r="AG214" s="149">
        <v>189</v>
      </c>
      <c r="AH214" s="149">
        <v>346</v>
      </c>
      <c r="AI214" s="149">
        <v>238</v>
      </c>
      <c r="AJ214" s="300">
        <v>217</v>
      </c>
      <c r="AK214" s="320">
        <f t="shared" si="183"/>
        <v>566</v>
      </c>
      <c r="AL214" s="299">
        <v>63</v>
      </c>
      <c r="AM214" s="149">
        <v>267</v>
      </c>
      <c r="AN214" s="149">
        <v>163</v>
      </c>
      <c r="AO214" s="300">
        <v>73</v>
      </c>
      <c r="AP214" s="320">
        <f t="shared" si="184"/>
        <v>8</v>
      </c>
      <c r="AQ214" s="299">
        <v>0</v>
      </c>
      <c r="AR214" s="300">
        <v>8</v>
      </c>
      <c r="AS214" s="320">
        <f t="shared" si="185"/>
        <v>742</v>
      </c>
      <c r="AT214" s="299">
        <v>268</v>
      </c>
      <c r="AU214" s="149">
        <v>344</v>
      </c>
      <c r="AV214" s="149">
        <v>65</v>
      </c>
      <c r="AW214" s="300">
        <v>65</v>
      </c>
      <c r="AX214" s="320">
        <f t="shared" si="186"/>
        <v>1514</v>
      </c>
      <c r="AY214" s="299">
        <v>715</v>
      </c>
      <c r="AZ214" s="300">
        <v>799</v>
      </c>
      <c r="BA214" s="320">
        <f t="shared" si="187"/>
        <v>3490</v>
      </c>
      <c r="BB214" s="299">
        <v>0</v>
      </c>
      <c r="BC214" s="149">
        <v>1670</v>
      </c>
      <c r="BD214" s="149">
        <v>730</v>
      </c>
      <c r="BE214" s="149">
        <v>156</v>
      </c>
      <c r="BF214" s="149">
        <v>86</v>
      </c>
      <c r="BG214" s="149">
        <v>0</v>
      </c>
      <c r="BH214" s="149">
        <v>403</v>
      </c>
      <c r="BI214" s="300">
        <v>445</v>
      </c>
      <c r="BJ214" s="320">
        <f t="shared" si="188"/>
        <v>852</v>
      </c>
      <c r="BK214" s="299">
        <v>223</v>
      </c>
      <c r="BL214" s="149">
        <v>29</v>
      </c>
      <c r="BM214" s="149">
        <v>229</v>
      </c>
      <c r="BN214" s="149">
        <v>1</v>
      </c>
      <c r="BO214" s="300">
        <v>370</v>
      </c>
      <c r="BP214" s="320">
        <f t="shared" si="189"/>
        <v>93</v>
      </c>
      <c r="BQ214" s="299">
        <v>50</v>
      </c>
      <c r="BR214" s="149">
        <v>19</v>
      </c>
      <c r="BS214" s="300">
        <v>24</v>
      </c>
      <c r="BT214" s="320">
        <f t="shared" si="190"/>
        <v>1106</v>
      </c>
      <c r="BU214" s="299">
        <v>202</v>
      </c>
      <c r="BV214" s="149">
        <v>180</v>
      </c>
      <c r="BW214" s="149">
        <v>111</v>
      </c>
      <c r="BX214" s="300">
        <v>613</v>
      </c>
      <c r="BY214" s="320">
        <f t="shared" si="191"/>
        <v>1014</v>
      </c>
      <c r="BZ214" s="299">
        <v>6</v>
      </c>
      <c r="CA214" s="149">
        <v>90</v>
      </c>
      <c r="CB214" s="149">
        <v>231</v>
      </c>
      <c r="CC214" s="149">
        <v>108</v>
      </c>
      <c r="CD214" s="149">
        <v>20</v>
      </c>
      <c r="CE214" s="149">
        <v>205</v>
      </c>
      <c r="CF214" s="149">
        <v>346</v>
      </c>
      <c r="CG214" s="300">
        <v>8</v>
      </c>
      <c r="CH214" s="320">
        <f t="shared" si="192"/>
        <v>429</v>
      </c>
      <c r="CI214" s="299">
        <v>309</v>
      </c>
      <c r="CJ214" s="300">
        <v>120</v>
      </c>
      <c r="CK214" s="320">
        <f t="shared" si="193"/>
        <v>2310</v>
      </c>
      <c r="CL214" s="299">
        <v>867</v>
      </c>
      <c r="CM214" s="149">
        <v>266</v>
      </c>
      <c r="CN214" s="149">
        <v>201</v>
      </c>
      <c r="CO214" s="149">
        <v>676</v>
      </c>
      <c r="CP214" s="300">
        <v>300</v>
      </c>
      <c r="CQ214" s="320">
        <f t="shared" si="194"/>
        <v>1063</v>
      </c>
      <c r="CR214" s="299">
        <v>353</v>
      </c>
      <c r="CS214" s="149">
        <v>687</v>
      </c>
      <c r="CT214" s="300">
        <v>23</v>
      </c>
      <c r="CU214" s="320">
        <f t="shared" si="195"/>
        <v>881</v>
      </c>
      <c r="CV214" s="299">
        <v>77</v>
      </c>
      <c r="CW214" s="149">
        <v>240</v>
      </c>
      <c r="CX214" s="149">
        <v>105</v>
      </c>
      <c r="CY214" s="300">
        <v>459</v>
      </c>
      <c r="CZ214" s="320">
        <f t="shared" si="196"/>
        <v>1258</v>
      </c>
      <c r="DA214" s="299">
        <v>323</v>
      </c>
      <c r="DB214" s="149">
        <v>526</v>
      </c>
      <c r="DC214" s="149">
        <v>158</v>
      </c>
      <c r="DD214" s="149">
        <v>27</v>
      </c>
      <c r="DE214" s="149">
        <v>205</v>
      </c>
      <c r="DF214" s="300">
        <v>19</v>
      </c>
      <c r="DG214" s="320">
        <f t="shared" si="197"/>
        <v>3391</v>
      </c>
      <c r="DH214" s="299">
        <v>527</v>
      </c>
      <c r="DI214" s="149">
        <v>312</v>
      </c>
      <c r="DJ214" s="149">
        <v>450</v>
      </c>
      <c r="DK214" s="149">
        <v>780</v>
      </c>
      <c r="DL214" s="149">
        <v>414</v>
      </c>
      <c r="DM214" s="149">
        <v>89</v>
      </c>
      <c r="DN214" s="149">
        <v>243</v>
      </c>
      <c r="DO214" s="300">
        <v>576</v>
      </c>
      <c r="DP214" s="588">
        <f t="shared" si="198"/>
        <v>28385</v>
      </c>
      <c r="DQ214" s="320">
        <f t="shared" si="199"/>
        <v>0</v>
      </c>
      <c r="DR214" s="299">
        <v>0</v>
      </c>
      <c r="DS214" s="149">
        <v>0</v>
      </c>
      <c r="DT214" s="300">
        <v>0</v>
      </c>
      <c r="DU214" s="320">
        <f t="shared" si="200"/>
        <v>8</v>
      </c>
      <c r="DV214" s="308">
        <v>8</v>
      </c>
    </row>
    <row r="215" spans="1:126" ht="11.25">
      <c r="A215" s="33" t="s">
        <v>105</v>
      </c>
      <c r="B215" s="111">
        <f t="shared" si="176"/>
        <v>8949</v>
      </c>
      <c r="C215" s="299">
        <v>3697</v>
      </c>
      <c r="D215" s="300">
        <v>5252</v>
      </c>
      <c r="E215" s="111">
        <f t="shared" si="177"/>
        <v>35436</v>
      </c>
      <c r="F215" s="299">
        <v>4615</v>
      </c>
      <c r="G215" s="149">
        <v>10423</v>
      </c>
      <c r="H215" s="149">
        <v>9228</v>
      </c>
      <c r="I215" s="149">
        <v>3957</v>
      </c>
      <c r="J215" s="300">
        <v>7213</v>
      </c>
      <c r="K215" s="320">
        <f t="shared" si="178"/>
        <v>24655</v>
      </c>
      <c r="L215" s="299">
        <v>2887</v>
      </c>
      <c r="M215" s="149">
        <v>4107</v>
      </c>
      <c r="N215" s="149">
        <v>7563</v>
      </c>
      <c r="O215" s="300">
        <v>10098</v>
      </c>
      <c r="P215" s="320">
        <f t="shared" si="179"/>
        <v>13343</v>
      </c>
      <c r="Q215" s="299">
        <v>7342</v>
      </c>
      <c r="R215" s="149">
        <v>4264</v>
      </c>
      <c r="S215" s="300">
        <v>1737</v>
      </c>
      <c r="T215" s="320">
        <f t="shared" si="180"/>
        <v>20153</v>
      </c>
      <c r="U215" s="299">
        <v>2854</v>
      </c>
      <c r="V215" s="149">
        <v>3784</v>
      </c>
      <c r="W215" s="149">
        <v>3226</v>
      </c>
      <c r="X215" s="300">
        <v>10289</v>
      </c>
      <c r="Y215" s="320">
        <f t="shared" si="181"/>
        <v>35252</v>
      </c>
      <c r="Z215" s="299">
        <v>6612</v>
      </c>
      <c r="AA215" s="149">
        <v>11616</v>
      </c>
      <c r="AB215" s="149">
        <v>6155</v>
      </c>
      <c r="AC215" s="300">
        <v>10869</v>
      </c>
      <c r="AD215" s="320">
        <f t="shared" si="182"/>
        <v>12518</v>
      </c>
      <c r="AE215" s="299">
        <v>1132</v>
      </c>
      <c r="AF215" s="149">
        <v>1294</v>
      </c>
      <c r="AG215" s="149">
        <v>2406</v>
      </c>
      <c r="AH215" s="149">
        <v>2108</v>
      </c>
      <c r="AI215" s="149">
        <v>4077</v>
      </c>
      <c r="AJ215" s="300">
        <v>1501</v>
      </c>
      <c r="AK215" s="320">
        <f t="shared" si="183"/>
        <v>8107</v>
      </c>
      <c r="AL215" s="299">
        <v>1342</v>
      </c>
      <c r="AM215" s="149">
        <v>3091</v>
      </c>
      <c r="AN215" s="149">
        <v>2016</v>
      </c>
      <c r="AO215" s="300">
        <v>1658</v>
      </c>
      <c r="AP215" s="320">
        <f t="shared" si="184"/>
        <v>2024</v>
      </c>
      <c r="AQ215" s="299">
        <v>648</v>
      </c>
      <c r="AR215" s="300">
        <v>1376</v>
      </c>
      <c r="AS215" s="320">
        <f t="shared" si="185"/>
        <v>16647</v>
      </c>
      <c r="AT215" s="299">
        <v>5902</v>
      </c>
      <c r="AU215" s="149">
        <v>8439</v>
      </c>
      <c r="AV215" s="149">
        <v>1054</v>
      </c>
      <c r="AW215" s="300">
        <v>1252</v>
      </c>
      <c r="AX215" s="320">
        <f t="shared" si="186"/>
        <v>12901</v>
      </c>
      <c r="AY215" s="299">
        <v>5093</v>
      </c>
      <c r="AZ215" s="300">
        <v>7808</v>
      </c>
      <c r="BA215" s="320">
        <f t="shared" si="187"/>
        <v>16393</v>
      </c>
      <c r="BB215" s="299">
        <v>1135</v>
      </c>
      <c r="BC215" s="149">
        <v>6588</v>
      </c>
      <c r="BD215" s="149">
        <v>3336</v>
      </c>
      <c r="BE215" s="149">
        <v>1031</v>
      </c>
      <c r="BF215" s="149">
        <v>394</v>
      </c>
      <c r="BG215" s="149">
        <v>337</v>
      </c>
      <c r="BH215" s="149">
        <v>1784</v>
      </c>
      <c r="BI215" s="300">
        <v>1788</v>
      </c>
      <c r="BJ215" s="320">
        <f t="shared" si="188"/>
        <v>30733</v>
      </c>
      <c r="BK215" s="299">
        <v>4268</v>
      </c>
      <c r="BL215" s="149">
        <v>4659</v>
      </c>
      <c r="BM215" s="149">
        <v>10259</v>
      </c>
      <c r="BN215" s="149">
        <v>4572</v>
      </c>
      <c r="BO215" s="300">
        <v>6975</v>
      </c>
      <c r="BP215" s="320">
        <f t="shared" si="189"/>
        <v>10387</v>
      </c>
      <c r="BQ215" s="299">
        <v>4794</v>
      </c>
      <c r="BR215" s="149">
        <v>1995</v>
      </c>
      <c r="BS215" s="300">
        <v>3598</v>
      </c>
      <c r="BT215" s="320">
        <f t="shared" si="190"/>
        <v>14865</v>
      </c>
      <c r="BU215" s="299">
        <v>2248</v>
      </c>
      <c r="BV215" s="149">
        <v>1060</v>
      </c>
      <c r="BW215" s="149">
        <v>1827</v>
      </c>
      <c r="BX215" s="300">
        <v>9730</v>
      </c>
      <c r="BY215" s="320">
        <f t="shared" si="191"/>
        <v>38854</v>
      </c>
      <c r="BZ215" s="299">
        <v>4532</v>
      </c>
      <c r="CA215" s="149">
        <v>5528</v>
      </c>
      <c r="CB215" s="149">
        <v>6328</v>
      </c>
      <c r="CC215" s="149">
        <v>2460</v>
      </c>
      <c r="CD215" s="149">
        <v>2912</v>
      </c>
      <c r="CE215" s="149">
        <v>10355</v>
      </c>
      <c r="CF215" s="149">
        <v>4670</v>
      </c>
      <c r="CG215" s="300">
        <v>2069</v>
      </c>
      <c r="CH215" s="320">
        <f t="shared" si="192"/>
        <v>5655</v>
      </c>
      <c r="CI215" s="299">
        <v>2390</v>
      </c>
      <c r="CJ215" s="300">
        <v>3265</v>
      </c>
      <c r="CK215" s="320">
        <f t="shared" si="193"/>
        <v>37130</v>
      </c>
      <c r="CL215" s="299">
        <v>11632</v>
      </c>
      <c r="CM215" s="149">
        <v>5702</v>
      </c>
      <c r="CN215" s="149">
        <v>1630</v>
      </c>
      <c r="CO215" s="149">
        <v>2979</v>
      </c>
      <c r="CP215" s="300">
        <v>15187</v>
      </c>
      <c r="CQ215" s="320">
        <f t="shared" si="194"/>
        <v>4543</v>
      </c>
      <c r="CR215" s="299">
        <v>1020</v>
      </c>
      <c r="CS215" s="149">
        <v>1354</v>
      </c>
      <c r="CT215" s="300">
        <v>2169</v>
      </c>
      <c r="CU215" s="320">
        <f t="shared" si="195"/>
        <v>19916</v>
      </c>
      <c r="CV215" s="299">
        <v>1875</v>
      </c>
      <c r="CW215" s="149">
        <v>8683</v>
      </c>
      <c r="CX215" s="149">
        <v>2234</v>
      </c>
      <c r="CY215" s="300">
        <v>7124</v>
      </c>
      <c r="CZ215" s="320">
        <f t="shared" si="196"/>
        <v>59215</v>
      </c>
      <c r="DA215" s="299">
        <v>7652</v>
      </c>
      <c r="DB215" s="149">
        <v>24858</v>
      </c>
      <c r="DC215" s="149">
        <v>9936</v>
      </c>
      <c r="DD215" s="149">
        <v>2711</v>
      </c>
      <c r="DE215" s="149">
        <v>11376</v>
      </c>
      <c r="DF215" s="300">
        <v>2682</v>
      </c>
      <c r="DG215" s="320">
        <f t="shared" si="197"/>
        <v>110070</v>
      </c>
      <c r="DH215" s="299">
        <v>6984</v>
      </c>
      <c r="DI215" s="149">
        <v>5435</v>
      </c>
      <c r="DJ215" s="149">
        <v>8048</v>
      </c>
      <c r="DK215" s="149">
        <v>18980</v>
      </c>
      <c r="DL215" s="149">
        <v>6087</v>
      </c>
      <c r="DM215" s="149">
        <v>2300</v>
      </c>
      <c r="DN215" s="149">
        <v>23463</v>
      </c>
      <c r="DO215" s="300">
        <v>38773</v>
      </c>
      <c r="DP215" s="588">
        <f t="shared" si="198"/>
        <v>537746</v>
      </c>
      <c r="DQ215" s="320">
        <f t="shared" si="199"/>
        <v>1624</v>
      </c>
      <c r="DR215" s="299">
        <v>719</v>
      </c>
      <c r="DS215" s="149">
        <v>762</v>
      </c>
      <c r="DT215" s="300">
        <v>143</v>
      </c>
      <c r="DU215" s="320">
        <f t="shared" si="200"/>
        <v>1311</v>
      </c>
      <c r="DV215" s="308">
        <v>1311</v>
      </c>
    </row>
    <row r="216" spans="1:126" ht="11.25">
      <c r="A216" s="33" t="s">
        <v>106</v>
      </c>
      <c r="B216" s="111">
        <f t="shared" si="176"/>
        <v>8441</v>
      </c>
      <c r="C216" s="299">
        <v>3683</v>
      </c>
      <c r="D216" s="300">
        <v>4758</v>
      </c>
      <c r="E216" s="111">
        <f t="shared" si="177"/>
        <v>60584</v>
      </c>
      <c r="F216" s="299">
        <v>4865</v>
      </c>
      <c r="G216" s="149">
        <v>20641</v>
      </c>
      <c r="H216" s="149">
        <v>19307</v>
      </c>
      <c r="I216" s="149">
        <v>2717</v>
      </c>
      <c r="J216" s="300">
        <v>13054</v>
      </c>
      <c r="K216" s="320">
        <f t="shared" si="178"/>
        <v>25774</v>
      </c>
      <c r="L216" s="299">
        <v>5150</v>
      </c>
      <c r="M216" s="149">
        <v>4372</v>
      </c>
      <c r="N216" s="149">
        <v>8261</v>
      </c>
      <c r="O216" s="300">
        <v>7991</v>
      </c>
      <c r="P216" s="320">
        <f t="shared" si="179"/>
        <v>13495</v>
      </c>
      <c r="Q216" s="299">
        <v>8190</v>
      </c>
      <c r="R216" s="149">
        <v>4307</v>
      </c>
      <c r="S216" s="300">
        <v>998</v>
      </c>
      <c r="T216" s="320">
        <f t="shared" si="180"/>
        <v>16990</v>
      </c>
      <c r="U216" s="299">
        <v>4868</v>
      </c>
      <c r="V216" s="149">
        <v>3232</v>
      </c>
      <c r="W216" s="149">
        <v>3642</v>
      </c>
      <c r="X216" s="300">
        <v>5248</v>
      </c>
      <c r="Y216" s="320">
        <f t="shared" si="181"/>
        <v>36472</v>
      </c>
      <c r="Z216" s="299">
        <v>6342</v>
      </c>
      <c r="AA216" s="149">
        <v>13270</v>
      </c>
      <c r="AB216" s="149">
        <v>5235</v>
      </c>
      <c r="AC216" s="300">
        <v>11625</v>
      </c>
      <c r="AD216" s="320">
        <f t="shared" si="182"/>
        <v>12211</v>
      </c>
      <c r="AE216" s="299">
        <v>1739</v>
      </c>
      <c r="AF216" s="149">
        <v>1256</v>
      </c>
      <c r="AG216" s="149">
        <v>2599</v>
      </c>
      <c r="AH216" s="149">
        <v>1766</v>
      </c>
      <c r="AI216" s="149">
        <v>3695</v>
      </c>
      <c r="AJ216" s="300">
        <v>1156</v>
      </c>
      <c r="AK216" s="320">
        <f t="shared" si="183"/>
        <v>6762</v>
      </c>
      <c r="AL216" s="299">
        <v>829</v>
      </c>
      <c r="AM216" s="149">
        <v>1751</v>
      </c>
      <c r="AN216" s="149">
        <v>2281</v>
      </c>
      <c r="AO216" s="300">
        <v>1901</v>
      </c>
      <c r="AP216" s="320">
        <f t="shared" si="184"/>
        <v>19775</v>
      </c>
      <c r="AQ216" s="299">
        <v>9509</v>
      </c>
      <c r="AR216" s="300">
        <v>10266</v>
      </c>
      <c r="AS216" s="320">
        <f t="shared" si="185"/>
        <v>14211</v>
      </c>
      <c r="AT216" s="299">
        <v>5303</v>
      </c>
      <c r="AU216" s="149">
        <v>7103</v>
      </c>
      <c r="AV216" s="149">
        <v>721</v>
      </c>
      <c r="AW216" s="300">
        <v>1084</v>
      </c>
      <c r="AX216" s="320">
        <f t="shared" si="186"/>
        <v>10072</v>
      </c>
      <c r="AY216" s="299">
        <v>4060</v>
      </c>
      <c r="AZ216" s="300">
        <v>6012</v>
      </c>
      <c r="BA216" s="320">
        <f t="shared" si="187"/>
        <v>16555</v>
      </c>
      <c r="BB216" s="299">
        <v>4258</v>
      </c>
      <c r="BC216" s="149">
        <v>4243</v>
      </c>
      <c r="BD216" s="149">
        <v>3981</v>
      </c>
      <c r="BE216" s="149">
        <v>886</v>
      </c>
      <c r="BF216" s="149">
        <v>279</v>
      </c>
      <c r="BG216" s="149">
        <v>1032</v>
      </c>
      <c r="BH216" s="149">
        <v>702</v>
      </c>
      <c r="BI216" s="300">
        <v>1174</v>
      </c>
      <c r="BJ216" s="320">
        <f t="shared" si="188"/>
        <v>44784</v>
      </c>
      <c r="BK216" s="299">
        <v>5206</v>
      </c>
      <c r="BL216" s="149">
        <v>7458</v>
      </c>
      <c r="BM216" s="149">
        <v>12310</v>
      </c>
      <c r="BN216" s="149">
        <v>7389</v>
      </c>
      <c r="BO216" s="300">
        <v>12421</v>
      </c>
      <c r="BP216" s="320">
        <f t="shared" si="189"/>
        <v>8542</v>
      </c>
      <c r="BQ216" s="299">
        <v>4442</v>
      </c>
      <c r="BR216" s="149">
        <v>1296</v>
      </c>
      <c r="BS216" s="300">
        <v>2804</v>
      </c>
      <c r="BT216" s="320">
        <f t="shared" si="190"/>
        <v>12591</v>
      </c>
      <c r="BU216" s="299">
        <v>1904</v>
      </c>
      <c r="BV216" s="149">
        <v>1320</v>
      </c>
      <c r="BW216" s="149">
        <v>2029</v>
      </c>
      <c r="BX216" s="300">
        <v>7338</v>
      </c>
      <c r="BY216" s="320">
        <f t="shared" si="191"/>
        <v>45749</v>
      </c>
      <c r="BZ216" s="299">
        <v>3438</v>
      </c>
      <c r="CA216" s="149">
        <v>6333</v>
      </c>
      <c r="CB216" s="149">
        <v>7757</v>
      </c>
      <c r="CC216" s="149">
        <v>1233</v>
      </c>
      <c r="CD216" s="149">
        <v>3515</v>
      </c>
      <c r="CE216" s="149">
        <v>16555</v>
      </c>
      <c r="CF216" s="149">
        <v>4749</v>
      </c>
      <c r="CG216" s="300">
        <v>2169</v>
      </c>
      <c r="CH216" s="320">
        <f t="shared" si="192"/>
        <v>6377</v>
      </c>
      <c r="CI216" s="299">
        <v>3856</v>
      </c>
      <c r="CJ216" s="300">
        <v>2521</v>
      </c>
      <c r="CK216" s="320">
        <f t="shared" si="193"/>
        <v>32846</v>
      </c>
      <c r="CL216" s="299">
        <v>9034</v>
      </c>
      <c r="CM216" s="149">
        <v>4790</v>
      </c>
      <c r="CN216" s="149">
        <v>2260</v>
      </c>
      <c r="CO216" s="149">
        <v>3326</v>
      </c>
      <c r="CP216" s="300">
        <v>13436</v>
      </c>
      <c r="CQ216" s="320">
        <f t="shared" si="194"/>
        <v>6427</v>
      </c>
      <c r="CR216" s="299">
        <v>1443</v>
      </c>
      <c r="CS216" s="149">
        <v>1030</v>
      </c>
      <c r="CT216" s="300">
        <v>3954</v>
      </c>
      <c r="CU216" s="320">
        <f t="shared" si="195"/>
        <v>22958</v>
      </c>
      <c r="CV216" s="299">
        <v>1694</v>
      </c>
      <c r="CW216" s="149">
        <v>10887</v>
      </c>
      <c r="CX216" s="149">
        <v>2095</v>
      </c>
      <c r="CY216" s="300">
        <v>8282</v>
      </c>
      <c r="CZ216" s="320">
        <f t="shared" si="196"/>
        <v>73595</v>
      </c>
      <c r="DA216" s="299">
        <v>10360</v>
      </c>
      <c r="DB216" s="149">
        <v>27624</v>
      </c>
      <c r="DC216" s="149">
        <v>11490</v>
      </c>
      <c r="DD216" s="149">
        <v>5179</v>
      </c>
      <c r="DE216" s="149">
        <v>15547</v>
      </c>
      <c r="DF216" s="300">
        <v>3395</v>
      </c>
      <c r="DG216" s="320">
        <f t="shared" si="197"/>
        <v>128556</v>
      </c>
      <c r="DH216" s="299">
        <v>6074</v>
      </c>
      <c r="DI216" s="149">
        <v>7966</v>
      </c>
      <c r="DJ216" s="149">
        <v>8298</v>
      </c>
      <c r="DK216" s="149">
        <v>18524</v>
      </c>
      <c r="DL216" s="149">
        <v>5729</v>
      </c>
      <c r="DM216" s="149">
        <v>2007</v>
      </c>
      <c r="DN216" s="149">
        <v>37526</v>
      </c>
      <c r="DO216" s="300">
        <v>42432</v>
      </c>
      <c r="DP216" s="588">
        <f t="shared" si="198"/>
        <v>623767</v>
      </c>
      <c r="DQ216" s="320">
        <f t="shared" si="199"/>
        <v>2558</v>
      </c>
      <c r="DR216" s="299">
        <v>772</v>
      </c>
      <c r="DS216" s="149">
        <v>1283</v>
      </c>
      <c r="DT216" s="300">
        <v>503</v>
      </c>
      <c r="DU216" s="320">
        <f t="shared" si="200"/>
        <v>2454</v>
      </c>
      <c r="DV216" s="308">
        <v>2454</v>
      </c>
    </row>
    <row r="217" spans="1:126" s="15" customFormat="1" ht="11.25">
      <c r="A217" s="44" t="s">
        <v>107</v>
      </c>
      <c r="B217" s="111">
        <f t="shared" si="176"/>
        <v>552</v>
      </c>
      <c r="C217" s="299">
        <v>244</v>
      </c>
      <c r="D217" s="300">
        <v>308</v>
      </c>
      <c r="E217" s="111">
        <f t="shared" si="177"/>
        <v>2920</v>
      </c>
      <c r="F217" s="299">
        <v>269</v>
      </c>
      <c r="G217" s="149">
        <v>934</v>
      </c>
      <c r="H217" s="149">
        <v>881</v>
      </c>
      <c r="I217" s="149">
        <v>187</v>
      </c>
      <c r="J217" s="300">
        <v>649</v>
      </c>
      <c r="K217" s="320">
        <f t="shared" si="178"/>
        <v>1342</v>
      </c>
      <c r="L217" s="299">
        <v>228</v>
      </c>
      <c r="M217" s="149">
        <v>236</v>
      </c>
      <c r="N217" s="149">
        <v>383</v>
      </c>
      <c r="O217" s="300">
        <v>495</v>
      </c>
      <c r="P217" s="320">
        <f t="shared" si="179"/>
        <v>1021</v>
      </c>
      <c r="Q217" s="299">
        <v>566</v>
      </c>
      <c r="R217" s="149">
        <v>310</v>
      </c>
      <c r="S217" s="300">
        <v>145</v>
      </c>
      <c r="T217" s="320">
        <f t="shared" si="180"/>
        <v>923</v>
      </c>
      <c r="U217" s="299">
        <v>172</v>
      </c>
      <c r="V217" s="149">
        <v>183</v>
      </c>
      <c r="W217" s="149">
        <v>227</v>
      </c>
      <c r="X217" s="300">
        <v>341</v>
      </c>
      <c r="Y217" s="320">
        <f t="shared" si="181"/>
        <v>2328</v>
      </c>
      <c r="Z217" s="299">
        <v>416</v>
      </c>
      <c r="AA217" s="149">
        <v>790</v>
      </c>
      <c r="AB217" s="149">
        <v>433</v>
      </c>
      <c r="AC217" s="300">
        <v>689</v>
      </c>
      <c r="AD217" s="320">
        <f t="shared" si="182"/>
        <v>833</v>
      </c>
      <c r="AE217" s="299">
        <v>102</v>
      </c>
      <c r="AF217" s="149">
        <v>99</v>
      </c>
      <c r="AG217" s="149">
        <v>174</v>
      </c>
      <c r="AH217" s="149">
        <v>121</v>
      </c>
      <c r="AI217" s="149">
        <v>239</v>
      </c>
      <c r="AJ217" s="300">
        <v>98</v>
      </c>
      <c r="AK217" s="320">
        <f t="shared" si="183"/>
        <v>507</v>
      </c>
      <c r="AL217" s="299">
        <v>85</v>
      </c>
      <c r="AM217" s="149">
        <v>176</v>
      </c>
      <c r="AN217" s="149">
        <v>119</v>
      </c>
      <c r="AO217" s="300">
        <v>127</v>
      </c>
      <c r="AP217" s="320">
        <f t="shared" si="184"/>
        <v>729</v>
      </c>
      <c r="AQ217" s="299">
        <v>344</v>
      </c>
      <c r="AR217" s="300">
        <v>385</v>
      </c>
      <c r="AS217" s="320">
        <f t="shared" si="185"/>
        <v>993</v>
      </c>
      <c r="AT217" s="299">
        <v>368</v>
      </c>
      <c r="AU217" s="149">
        <v>512</v>
      </c>
      <c r="AV217" s="149">
        <v>68</v>
      </c>
      <c r="AW217" s="300">
        <v>45</v>
      </c>
      <c r="AX217" s="320">
        <f t="shared" si="186"/>
        <v>807</v>
      </c>
      <c r="AY217" s="299">
        <v>356</v>
      </c>
      <c r="AZ217" s="300">
        <v>451</v>
      </c>
      <c r="BA217" s="320">
        <f t="shared" si="187"/>
        <v>1242</v>
      </c>
      <c r="BB217" s="299">
        <v>262</v>
      </c>
      <c r="BC217" s="149">
        <v>394</v>
      </c>
      <c r="BD217" s="149">
        <v>236</v>
      </c>
      <c r="BE217" s="149">
        <v>73</v>
      </c>
      <c r="BF217" s="149">
        <v>30</v>
      </c>
      <c r="BG217" s="149">
        <v>52</v>
      </c>
      <c r="BH217" s="149">
        <v>68</v>
      </c>
      <c r="BI217" s="300">
        <v>127</v>
      </c>
      <c r="BJ217" s="320">
        <f t="shared" si="188"/>
        <v>2622</v>
      </c>
      <c r="BK217" s="299">
        <v>375</v>
      </c>
      <c r="BL217" s="149">
        <v>380</v>
      </c>
      <c r="BM217" s="149">
        <v>717</v>
      </c>
      <c r="BN217" s="149">
        <v>454</v>
      </c>
      <c r="BO217" s="300">
        <v>696</v>
      </c>
      <c r="BP217" s="320">
        <f t="shared" si="189"/>
        <v>537</v>
      </c>
      <c r="BQ217" s="299">
        <v>257</v>
      </c>
      <c r="BR217" s="149">
        <v>85</v>
      </c>
      <c r="BS217" s="300">
        <v>195</v>
      </c>
      <c r="BT217" s="320">
        <f t="shared" si="190"/>
        <v>858</v>
      </c>
      <c r="BU217" s="299">
        <v>112</v>
      </c>
      <c r="BV217" s="149">
        <v>74</v>
      </c>
      <c r="BW217" s="149">
        <v>146</v>
      </c>
      <c r="BX217" s="300">
        <v>526</v>
      </c>
      <c r="BY217" s="320">
        <f t="shared" si="191"/>
        <v>2855</v>
      </c>
      <c r="BZ217" s="299">
        <v>314</v>
      </c>
      <c r="CA217" s="149">
        <v>379</v>
      </c>
      <c r="CB217" s="149">
        <v>524</v>
      </c>
      <c r="CC217" s="149">
        <v>158</v>
      </c>
      <c r="CD217" s="149">
        <v>190</v>
      </c>
      <c r="CE217" s="149">
        <v>828</v>
      </c>
      <c r="CF217" s="149">
        <v>339</v>
      </c>
      <c r="CG217" s="300">
        <v>123</v>
      </c>
      <c r="CH217" s="320">
        <f t="shared" si="192"/>
        <v>460</v>
      </c>
      <c r="CI217" s="299">
        <v>224</v>
      </c>
      <c r="CJ217" s="300">
        <v>236</v>
      </c>
      <c r="CK217" s="320">
        <f t="shared" si="193"/>
        <v>2258</v>
      </c>
      <c r="CL217" s="299">
        <v>726</v>
      </c>
      <c r="CM217" s="149">
        <v>360</v>
      </c>
      <c r="CN217" s="149">
        <v>133</v>
      </c>
      <c r="CO217" s="149">
        <v>231</v>
      </c>
      <c r="CP217" s="300">
        <v>808</v>
      </c>
      <c r="CQ217" s="320">
        <f t="shared" si="194"/>
        <v>474</v>
      </c>
      <c r="CR217" s="299">
        <v>113</v>
      </c>
      <c r="CS217" s="149">
        <v>128</v>
      </c>
      <c r="CT217" s="300">
        <v>233</v>
      </c>
      <c r="CU217" s="320">
        <f t="shared" si="195"/>
        <v>1422</v>
      </c>
      <c r="CV217" s="299">
        <v>146</v>
      </c>
      <c r="CW217" s="149">
        <v>645</v>
      </c>
      <c r="CX217" s="149">
        <v>183</v>
      </c>
      <c r="CY217" s="300">
        <v>448</v>
      </c>
      <c r="CZ217" s="320">
        <f t="shared" si="196"/>
        <v>3601</v>
      </c>
      <c r="DA217" s="299">
        <v>531</v>
      </c>
      <c r="DB217" s="149">
        <v>1418</v>
      </c>
      <c r="DC217" s="149">
        <v>564</v>
      </c>
      <c r="DD217" s="149">
        <v>284</v>
      </c>
      <c r="DE217" s="149">
        <v>613</v>
      </c>
      <c r="DF217" s="300">
        <v>191</v>
      </c>
      <c r="DG217" s="320">
        <f t="shared" si="197"/>
        <v>6434</v>
      </c>
      <c r="DH217" s="299">
        <v>366</v>
      </c>
      <c r="DI217" s="149">
        <v>471</v>
      </c>
      <c r="DJ217" s="149">
        <v>502</v>
      </c>
      <c r="DK217" s="149">
        <v>1074</v>
      </c>
      <c r="DL217" s="149">
        <v>317</v>
      </c>
      <c r="DM217" s="149">
        <v>198</v>
      </c>
      <c r="DN217" s="149">
        <v>1403</v>
      </c>
      <c r="DO217" s="300">
        <v>2103</v>
      </c>
      <c r="DP217" s="588">
        <f t="shared" si="198"/>
        <v>35718</v>
      </c>
      <c r="DQ217" s="320">
        <f t="shared" si="199"/>
        <v>109</v>
      </c>
      <c r="DR217" s="299">
        <v>40</v>
      </c>
      <c r="DS217" s="149">
        <v>52</v>
      </c>
      <c r="DT217" s="300">
        <v>17</v>
      </c>
      <c r="DU217" s="320">
        <f t="shared" si="200"/>
        <v>138</v>
      </c>
      <c r="DV217" s="308">
        <v>138</v>
      </c>
    </row>
    <row r="218" spans="1:126" s="15" customFormat="1" ht="11.25">
      <c r="A218" s="33" t="s">
        <v>108</v>
      </c>
      <c r="B218" s="111">
        <f t="shared" si="176"/>
        <v>426</v>
      </c>
      <c r="C218" s="299">
        <v>191</v>
      </c>
      <c r="D218" s="300">
        <v>235</v>
      </c>
      <c r="E218" s="111">
        <f t="shared" si="177"/>
        <v>2649</v>
      </c>
      <c r="F218" s="299">
        <v>245</v>
      </c>
      <c r="G218" s="149">
        <v>870</v>
      </c>
      <c r="H218" s="149">
        <v>825</v>
      </c>
      <c r="I218" s="149">
        <v>163</v>
      </c>
      <c r="J218" s="300">
        <v>546</v>
      </c>
      <c r="K218" s="320">
        <f t="shared" si="178"/>
        <v>1208</v>
      </c>
      <c r="L218" s="299">
        <v>185</v>
      </c>
      <c r="M218" s="149">
        <v>216</v>
      </c>
      <c r="N218" s="149">
        <v>354</v>
      </c>
      <c r="O218" s="300">
        <v>453</v>
      </c>
      <c r="P218" s="320">
        <f t="shared" si="179"/>
        <v>933</v>
      </c>
      <c r="Q218" s="299">
        <v>516</v>
      </c>
      <c r="R218" s="149">
        <v>279</v>
      </c>
      <c r="S218" s="300">
        <v>138</v>
      </c>
      <c r="T218" s="320">
        <f t="shared" si="180"/>
        <v>806</v>
      </c>
      <c r="U218" s="299">
        <v>126</v>
      </c>
      <c r="V218" s="149">
        <v>165</v>
      </c>
      <c r="W218" s="149">
        <v>192</v>
      </c>
      <c r="X218" s="300">
        <v>323</v>
      </c>
      <c r="Y218" s="320">
        <f t="shared" si="181"/>
        <v>2045</v>
      </c>
      <c r="Z218" s="299">
        <v>370</v>
      </c>
      <c r="AA218" s="149">
        <v>715</v>
      </c>
      <c r="AB218" s="149">
        <v>356</v>
      </c>
      <c r="AC218" s="300">
        <v>604</v>
      </c>
      <c r="AD218" s="320">
        <f t="shared" si="182"/>
        <v>705</v>
      </c>
      <c r="AE218" s="299">
        <v>73</v>
      </c>
      <c r="AF218" s="149">
        <v>81</v>
      </c>
      <c r="AG218" s="149">
        <v>156</v>
      </c>
      <c r="AH218" s="149">
        <v>107</v>
      </c>
      <c r="AI218" s="149">
        <v>205</v>
      </c>
      <c r="AJ218" s="300">
        <v>83</v>
      </c>
      <c r="AK218" s="320">
        <f t="shared" si="183"/>
        <v>434</v>
      </c>
      <c r="AL218" s="299">
        <v>81</v>
      </c>
      <c r="AM218" s="149">
        <v>150</v>
      </c>
      <c r="AN218" s="149">
        <v>83</v>
      </c>
      <c r="AO218" s="300">
        <v>120</v>
      </c>
      <c r="AP218" s="320">
        <f t="shared" si="184"/>
        <v>718</v>
      </c>
      <c r="AQ218" s="299">
        <v>342</v>
      </c>
      <c r="AR218" s="300">
        <v>376</v>
      </c>
      <c r="AS218" s="320">
        <f t="shared" si="185"/>
        <v>899</v>
      </c>
      <c r="AT218" s="299">
        <v>328</v>
      </c>
      <c r="AU218" s="149">
        <v>488</v>
      </c>
      <c r="AV218" s="149">
        <v>46</v>
      </c>
      <c r="AW218" s="300">
        <v>37</v>
      </c>
      <c r="AX218" s="320">
        <f t="shared" si="186"/>
        <v>672</v>
      </c>
      <c r="AY218" s="299">
        <v>308</v>
      </c>
      <c r="AZ218" s="300">
        <v>364</v>
      </c>
      <c r="BA218" s="320">
        <f t="shared" si="187"/>
        <v>919</v>
      </c>
      <c r="BB218" s="299">
        <v>170</v>
      </c>
      <c r="BC218" s="149">
        <v>301</v>
      </c>
      <c r="BD218" s="149">
        <v>186</v>
      </c>
      <c r="BE218" s="149">
        <v>52</v>
      </c>
      <c r="BF218" s="149">
        <v>23</v>
      </c>
      <c r="BG218" s="149">
        <v>27</v>
      </c>
      <c r="BH218" s="149">
        <v>62</v>
      </c>
      <c r="BI218" s="300">
        <v>98</v>
      </c>
      <c r="BJ218" s="320">
        <f t="shared" si="188"/>
        <v>2396</v>
      </c>
      <c r="BK218" s="299">
        <v>346</v>
      </c>
      <c r="BL218" s="149">
        <v>346</v>
      </c>
      <c r="BM218" s="149">
        <v>655</v>
      </c>
      <c r="BN218" s="149">
        <v>430</v>
      </c>
      <c r="BO218" s="300">
        <v>619</v>
      </c>
      <c r="BP218" s="320">
        <f t="shared" si="189"/>
        <v>477</v>
      </c>
      <c r="BQ218" s="299">
        <v>230</v>
      </c>
      <c r="BR218" s="149">
        <v>77</v>
      </c>
      <c r="BS218" s="300">
        <v>170</v>
      </c>
      <c r="BT218" s="320">
        <f t="shared" si="190"/>
        <v>705</v>
      </c>
      <c r="BU218" s="299">
        <v>94</v>
      </c>
      <c r="BV218" s="149">
        <v>57</v>
      </c>
      <c r="BW218" s="149">
        <v>110</v>
      </c>
      <c r="BX218" s="300">
        <v>444</v>
      </c>
      <c r="BY218" s="320">
        <f t="shared" si="191"/>
        <v>2512</v>
      </c>
      <c r="BZ218" s="299">
        <v>275</v>
      </c>
      <c r="CA218" s="149">
        <v>340</v>
      </c>
      <c r="CB218" s="149">
        <v>436</v>
      </c>
      <c r="CC218" s="149">
        <v>130</v>
      </c>
      <c r="CD218" s="149">
        <v>167</v>
      </c>
      <c r="CE218" s="149">
        <v>767</v>
      </c>
      <c r="CF218" s="149">
        <v>293</v>
      </c>
      <c r="CG218" s="300">
        <v>104</v>
      </c>
      <c r="CH218" s="320">
        <f t="shared" si="192"/>
        <v>363</v>
      </c>
      <c r="CI218" s="299">
        <v>190</v>
      </c>
      <c r="CJ218" s="300">
        <v>173</v>
      </c>
      <c r="CK218" s="320">
        <f t="shared" si="193"/>
        <v>1940</v>
      </c>
      <c r="CL218" s="299">
        <v>621</v>
      </c>
      <c r="CM218" s="149">
        <v>278</v>
      </c>
      <c r="CN218" s="149">
        <v>107</v>
      </c>
      <c r="CO218" s="149">
        <v>190</v>
      </c>
      <c r="CP218" s="300">
        <v>744</v>
      </c>
      <c r="CQ218" s="320">
        <f t="shared" si="194"/>
        <v>385</v>
      </c>
      <c r="CR218" s="299">
        <v>102</v>
      </c>
      <c r="CS218" s="149">
        <v>105</v>
      </c>
      <c r="CT218" s="300">
        <v>178</v>
      </c>
      <c r="CU218" s="320">
        <f t="shared" si="195"/>
        <v>1217</v>
      </c>
      <c r="CV218" s="299">
        <v>129</v>
      </c>
      <c r="CW218" s="149">
        <v>599</v>
      </c>
      <c r="CX218" s="149">
        <v>152</v>
      </c>
      <c r="CY218" s="300">
        <v>337</v>
      </c>
      <c r="CZ218" s="320">
        <f t="shared" si="196"/>
        <v>3339</v>
      </c>
      <c r="DA218" s="299">
        <v>494</v>
      </c>
      <c r="DB218" s="149">
        <v>1358</v>
      </c>
      <c r="DC218" s="149">
        <v>534</v>
      </c>
      <c r="DD218" s="149">
        <v>231</v>
      </c>
      <c r="DE218" s="149">
        <v>547</v>
      </c>
      <c r="DF218" s="300">
        <v>175</v>
      </c>
      <c r="DG218" s="320">
        <f t="shared" si="197"/>
        <v>5971</v>
      </c>
      <c r="DH218" s="299">
        <v>317</v>
      </c>
      <c r="DI218" s="149">
        <v>426</v>
      </c>
      <c r="DJ218" s="149">
        <v>459</v>
      </c>
      <c r="DK218" s="149">
        <v>980</v>
      </c>
      <c r="DL218" s="149">
        <v>251</v>
      </c>
      <c r="DM218" s="149">
        <v>146</v>
      </c>
      <c r="DN218" s="149">
        <v>1344</v>
      </c>
      <c r="DO218" s="300">
        <v>2048</v>
      </c>
      <c r="DP218" s="588">
        <f t="shared" si="198"/>
        <v>31719</v>
      </c>
      <c r="DQ218" s="320">
        <f t="shared" si="199"/>
        <v>102</v>
      </c>
      <c r="DR218" s="299">
        <v>38</v>
      </c>
      <c r="DS218" s="149">
        <v>48</v>
      </c>
      <c r="DT218" s="300">
        <v>16</v>
      </c>
      <c r="DU218" s="320">
        <f t="shared" si="200"/>
        <v>120</v>
      </c>
      <c r="DV218" s="308">
        <v>120</v>
      </c>
    </row>
    <row r="219" spans="1:126" s="50" customFormat="1" ht="44.25" customHeight="1">
      <c r="A219" s="46" t="s">
        <v>414</v>
      </c>
      <c r="B219" s="319"/>
      <c r="C219" s="47"/>
      <c r="D219" s="49"/>
      <c r="E219" s="306"/>
      <c r="F219" s="47"/>
      <c r="G219" s="48"/>
      <c r="H219" s="48"/>
      <c r="I219" s="48"/>
      <c r="J219" s="49"/>
      <c r="K219" s="320"/>
      <c r="L219" s="47"/>
      <c r="M219" s="48"/>
      <c r="N219" s="48"/>
      <c r="O219" s="49"/>
      <c r="P219" s="320"/>
      <c r="Q219" s="47"/>
      <c r="R219" s="48"/>
      <c r="S219" s="49"/>
      <c r="T219" s="320"/>
      <c r="U219" s="47"/>
      <c r="V219" s="48"/>
      <c r="W219" s="48"/>
      <c r="X219" s="49"/>
      <c r="Y219" s="320"/>
      <c r="Z219" s="47"/>
      <c r="AA219" s="48"/>
      <c r="AB219" s="48"/>
      <c r="AC219" s="49"/>
      <c r="AD219" s="320"/>
      <c r="AE219" s="47"/>
      <c r="AF219" s="48"/>
      <c r="AG219" s="48"/>
      <c r="AH219" s="48"/>
      <c r="AI219" s="48"/>
      <c r="AJ219" s="49"/>
      <c r="AK219" s="320"/>
      <c r="AL219" s="47"/>
      <c r="AM219" s="48"/>
      <c r="AN219" s="48"/>
      <c r="AO219" s="49"/>
      <c r="AP219" s="320"/>
      <c r="AQ219" s="47"/>
      <c r="AR219" s="49"/>
      <c r="AS219" s="320"/>
      <c r="AT219" s="47"/>
      <c r="AU219" s="48"/>
      <c r="AV219" s="48"/>
      <c r="AW219" s="49"/>
      <c r="AX219" s="320"/>
      <c r="AY219" s="47"/>
      <c r="AZ219" s="49"/>
      <c r="BA219" s="320"/>
      <c r="BB219" s="47"/>
      <c r="BC219" s="48"/>
      <c r="BD219" s="48"/>
      <c r="BE219" s="48"/>
      <c r="BF219" s="48"/>
      <c r="BG219" s="48"/>
      <c r="BH219" s="48"/>
      <c r="BI219" s="49"/>
      <c r="BJ219" s="320"/>
      <c r="BK219" s="47"/>
      <c r="BL219" s="48"/>
      <c r="BM219" s="48"/>
      <c r="BN219" s="48"/>
      <c r="BO219" s="49"/>
      <c r="BP219" s="320"/>
      <c r="BQ219" s="47"/>
      <c r="BR219" s="48"/>
      <c r="BS219" s="49"/>
      <c r="BT219" s="320"/>
      <c r="BU219" s="47"/>
      <c r="BV219" s="48"/>
      <c r="BW219" s="48"/>
      <c r="BX219" s="49"/>
      <c r="BY219" s="320"/>
      <c r="BZ219" s="47"/>
      <c r="CA219" s="48"/>
      <c r="CB219" s="48"/>
      <c r="CC219" s="48"/>
      <c r="CD219" s="48"/>
      <c r="CE219" s="66"/>
      <c r="CF219" s="48"/>
      <c r="CG219" s="49"/>
      <c r="CH219" s="320"/>
      <c r="CI219" s="47"/>
      <c r="CJ219" s="49"/>
      <c r="CK219" s="320"/>
      <c r="CL219" s="47"/>
      <c r="CM219" s="48"/>
      <c r="CN219" s="48"/>
      <c r="CO219" s="48"/>
      <c r="CP219" s="49"/>
      <c r="CQ219" s="320"/>
      <c r="CR219" s="47"/>
      <c r="CS219" s="48"/>
      <c r="CT219" s="49"/>
      <c r="CU219" s="320"/>
      <c r="CV219" s="47"/>
      <c r="CW219" s="48"/>
      <c r="CX219" s="48"/>
      <c r="CY219" s="49"/>
      <c r="CZ219" s="320"/>
      <c r="DA219" s="47"/>
      <c r="DB219" s="48"/>
      <c r="DC219" s="48"/>
      <c r="DD219" s="48"/>
      <c r="DE219" s="48"/>
      <c r="DF219" s="49"/>
      <c r="DG219" s="320"/>
      <c r="DH219" s="47"/>
      <c r="DI219" s="48"/>
      <c r="DJ219" s="48"/>
      <c r="DK219" s="48"/>
      <c r="DL219" s="48"/>
      <c r="DM219" s="48"/>
      <c r="DN219" s="48"/>
      <c r="DO219" s="49"/>
      <c r="DP219" s="588"/>
      <c r="DQ219" s="320"/>
      <c r="DR219" s="47"/>
      <c r="DS219" s="48"/>
      <c r="DT219" s="49"/>
      <c r="DU219" s="320"/>
      <c r="DV219" s="321"/>
    </row>
    <row r="220" spans="1:126" s="15" customFormat="1" ht="11.25">
      <c r="A220" s="44" t="s">
        <v>376</v>
      </c>
      <c r="B220" s="111">
        <f>SUM(C220:D220)</f>
        <v>5939</v>
      </c>
      <c r="C220" s="301">
        <v>2612</v>
      </c>
      <c r="D220" s="302">
        <v>3327</v>
      </c>
      <c r="E220" s="111">
        <f>SUM(F220:J220)</f>
        <v>25325</v>
      </c>
      <c r="F220" s="303">
        <v>3115</v>
      </c>
      <c r="G220" s="148">
        <v>10452</v>
      </c>
      <c r="H220" s="148">
        <v>3622</v>
      </c>
      <c r="I220" s="148">
        <v>2151</v>
      </c>
      <c r="J220" s="304">
        <v>5985</v>
      </c>
      <c r="K220" s="320">
        <f t="shared" si="178"/>
        <v>9558</v>
      </c>
      <c r="L220" s="303">
        <v>2658</v>
      </c>
      <c r="M220" s="148">
        <v>1057</v>
      </c>
      <c r="N220" s="148">
        <v>2204</v>
      </c>
      <c r="O220" s="304">
        <v>3639</v>
      </c>
      <c r="P220" s="320">
        <f t="shared" si="179"/>
        <v>14219</v>
      </c>
      <c r="Q220" s="303">
        <v>7104</v>
      </c>
      <c r="R220" s="148">
        <v>4533</v>
      </c>
      <c r="S220" s="304">
        <v>2582</v>
      </c>
      <c r="T220" s="320">
        <f t="shared" si="180"/>
        <v>10685</v>
      </c>
      <c r="U220" s="303">
        <v>3449</v>
      </c>
      <c r="V220" s="148">
        <v>1548</v>
      </c>
      <c r="W220" s="148">
        <v>3889</v>
      </c>
      <c r="X220" s="304">
        <v>1799</v>
      </c>
      <c r="Y220" s="320">
        <f t="shared" si="181"/>
        <v>25650</v>
      </c>
      <c r="Z220" s="303">
        <v>6109</v>
      </c>
      <c r="AA220" s="148">
        <v>7142</v>
      </c>
      <c r="AB220" s="148">
        <v>7501</v>
      </c>
      <c r="AC220" s="304">
        <v>4898</v>
      </c>
      <c r="AD220" s="320">
        <f t="shared" si="182"/>
        <v>26625</v>
      </c>
      <c r="AE220" s="303">
        <v>2021</v>
      </c>
      <c r="AF220" s="148">
        <v>3464</v>
      </c>
      <c r="AG220" s="148">
        <v>1013</v>
      </c>
      <c r="AH220" s="148">
        <v>8638</v>
      </c>
      <c r="AI220" s="148">
        <v>5263</v>
      </c>
      <c r="AJ220" s="304">
        <v>6226</v>
      </c>
      <c r="AK220" s="320">
        <f t="shared" si="183"/>
        <v>13243</v>
      </c>
      <c r="AL220" s="303">
        <v>3888</v>
      </c>
      <c r="AM220" s="148">
        <v>2416</v>
      </c>
      <c r="AN220" s="148">
        <v>5085</v>
      </c>
      <c r="AO220" s="304">
        <v>1854</v>
      </c>
      <c r="AP220" s="320">
        <f t="shared" si="184"/>
        <v>23</v>
      </c>
      <c r="AQ220" s="303">
        <v>23</v>
      </c>
      <c r="AR220" s="304">
        <v>0</v>
      </c>
      <c r="AS220" s="320">
        <f t="shared" si="185"/>
        <v>9050</v>
      </c>
      <c r="AT220" s="303">
        <v>5344</v>
      </c>
      <c r="AU220" s="148">
        <v>848</v>
      </c>
      <c r="AV220" s="148">
        <v>1978</v>
      </c>
      <c r="AW220" s="304">
        <v>880</v>
      </c>
      <c r="AX220" s="320">
        <f t="shared" si="186"/>
        <v>17452</v>
      </c>
      <c r="AY220" s="303">
        <v>5972</v>
      </c>
      <c r="AZ220" s="304">
        <v>11480</v>
      </c>
      <c r="BA220" s="320">
        <f t="shared" si="187"/>
        <v>23006</v>
      </c>
      <c r="BB220" s="303">
        <v>692</v>
      </c>
      <c r="BC220" s="148">
        <v>3082</v>
      </c>
      <c r="BD220" s="148">
        <v>3899</v>
      </c>
      <c r="BE220" s="148">
        <v>2914</v>
      </c>
      <c r="BF220" s="148">
        <v>2373</v>
      </c>
      <c r="BG220" s="148">
        <v>4096</v>
      </c>
      <c r="BH220" s="148">
        <v>2484</v>
      </c>
      <c r="BI220" s="304">
        <v>3466</v>
      </c>
      <c r="BJ220" s="320">
        <f t="shared" si="188"/>
        <v>13423</v>
      </c>
      <c r="BK220" s="303">
        <v>2932</v>
      </c>
      <c r="BL220" s="148">
        <v>2527</v>
      </c>
      <c r="BM220" s="148">
        <v>4607</v>
      </c>
      <c r="BN220" s="148">
        <v>144</v>
      </c>
      <c r="BO220" s="304">
        <v>3213</v>
      </c>
      <c r="BP220" s="320">
        <f t="shared" si="189"/>
        <v>6208</v>
      </c>
      <c r="BQ220" s="303">
        <v>1931</v>
      </c>
      <c r="BR220" s="148">
        <v>316</v>
      </c>
      <c r="BS220" s="304">
        <v>3961</v>
      </c>
      <c r="BT220" s="320">
        <f t="shared" si="190"/>
        <v>11436</v>
      </c>
      <c r="BU220" s="303">
        <v>3308</v>
      </c>
      <c r="BV220" s="148">
        <v>2288</v>
      </c>
      <c r="BW220" s="148">
        <v>3797</v>
      </c>
      <c r="BX220" s="304">
        <v>2043</v>
      </c>
      <c r="BY220" s="320">
        <f t="shared" si="191"/>
        <v>20200</v>
      </c>
      <c r="BZ220" s="303">
        <v>1944</v>
      </c>
      <c r="CA220" s="148">
        <v>2250</v>
      </c>
      <c r="CB220" s="148">
        <v>7247</v>
      </c>
      <c r="CC220" s="148">
        <v>921</v>
      </c>
      <c r="CD220" s="148">
        <v>866</v>
      </c>
      <c r="CE220" s="148">
        <v>2577</v>
      </c>
      <c r="CF220" s="148">
        <v>2239</v>
      </c>
      <c r="CG220" s="304">
        <v>2156</v>
      </c>
      <c r="CH220" s="320">
        <f t="shared" si="192"/>
        <v>48049</v>
      </c>
      <c r="CI220" s="303">
        <v>34846</v>
      </c>
      <c r="CJ220" s="304">
        <v>13203</v>
      </c>
      <c r="CK220" s="320">
        <f t="shared" si="193"/>
        <v>36615</v>
      </c>
      <c r="CL220" s="303">
        <v>8856</v>
      </c>
      <c r="CM220" s="148">
        <v>9568</v>
      </c>
      <c r="CN220" s="148">
        <v>4653</v>
      </c>
      <c r="CO220" s="148">
        <v>4776</v>
      </c>
      <c r="CP220" s="304">
        <v>8762</v>
      </c>
      <c r="CQ220" s="320">
        <f t="shared" si="194"/>
        <v>32884</v>
      </c>
      <c r="CR220" s="303">
        <v>11422</v>
      </c>
      <c r="CS220" s="148">
        <v>9361</v>
      </c>
      <c r="CT220" s="304">
        <v>12101</v>
      </c>
      <c r="CU220" s="320">
        <f t="shared" si="195"/>
        <v>14436</v>
      </c>
      <c r="CV220" s="303">
        <v>2049</v>
      </c>
      <c r="CW220" s="148">
        <v>4639</v>
      </c>
      <c r="CX220" s="148">
        <v>4397</v>
      </c>
      <c r="CY220" s="304">
        <v>3351</v>
      </c>
      <c r="CZ220" s="320">
        <f t="shared" si="196"/>
        <v>18785</v>
      </c>
      <c r="DA220" s="303">
        <v>1615</v>
      </c>
      <c r="DB220" s="148">
        <v>1620</v>
      </c>
      <c r="DC220" s="148">
        <v>1936</v>
      </c>
      <c r="DD220" s="148">
        <v>5248</v>
      </c>
      <c r="DE220" s="148">
        <v>4997</v>
      </c>
      <c r="DF220" s="304">
        <v>3369</v>
      </c>
      <c r="DG220" s="320">
        <f t="shared" si="197"/>
        <v>34747</v>
      </c>
      <c r="DH220" s="303">
        <v>3882</v>
      </c>
      <c r="DI220" s="148">
        <v>1665</v>
      </c>
      <c r="DJ220" s="148">
        <v>4686</v>
      </c>
      <c r="DK220" s="148">
        <v>8059</v>
      </c>
      <c r="DL220" s="148">
        <v>5057</v>
      </c>
      <c r="DM220" s="148">
        <v>5780</v>
      </c>
      <c r="DN220" s="148">
        <v>2538</v>
      </c>
      <c r="DO220" s="304">
        <v>3080</v>
      </c>
      <c r="DP220" s="588">
        <f t="shared" si="198"/>
        <v>417558</v>
      </c>
      <c r="DQ220" s="320">
        <f t="shared" si="199"/>
        <v>404</v>
      </c>
      <c r="DR220" s="303">
        <v>63</v>
      </c>
      <c r="DS220" s="148">
        <v>0</v>
      </c>
      <c r="DT220" s="304">
        <v>341</v>
      </c>
      <c r="DU220" s="320">
        <f t="shared" si="200"/>
        <v>1953</v>
      </c>
      <c r="DV220" s="309">
        <v>1953</v>
      </c>
    </row>
    <row r="221" spans="1:126" ht="11.25">
      <c r="A221" s="33" t="s">
        <v>104</v>
      </c>
      <c r="B221" s="111">
        <f>SUM(C221:D221)</f>
        <v>497</v>
      </c>
      <c r="C221" s="303">
        <v>48</v>
      </c>
      <c r="D221" s="304">
        <v>449</v>
      </c>
      <c r="E221" s="111">
        <f>SUM(F221:J221)</f>
        <v>2671</v>
      </c>
      <c r="F221" s="303">
        <v>288</v>
      </c>
      <c r="G221" s="148">
        <v>1184</v>
      </c>
      <c r="H221" s="148">
        <v>504</v>
      </c>
      <c r="I221" s="148">
        <v>302</v>
      </c>
      <c r="J221" s="304">
        <v>393</v>
      </c>
      <c r="K221" s="320">
        <f t="shared" si="178"/>
        <v>841</v>
      </c>
      <c r="L221" s="303">
        <v>142</v>
      </c>
      <c r="M221" s="148">
        <v>161</v>
      </c>
      <c r="N221" s="148">
        <v>257</v>
      </c>
      <c r="O221" s="304">
        <v>281</v>
      </c>
      <c r="P221" s="320">
        <f t="shared" si="179"/>
        <v>1383</v>
      </c>
      <c r="Q221" s="303">
        <v>694</v>
      </c>
      <c r="R221" s="148">
        <v>431</v>
      </c>
      <c r="S221" s="304">
        <v>258</v>
      </c>
      <c r="T221" s="320">
        <f t="shared" si="180"/>
        <v>885</v>
      </c>
      <c r="U221" s="303">
        <v>394</v>
      </c>
      <c r="V221" s="148">
        <v>139</v>
      </c>
      <c r="W221" s="148">
        <v>205</v>
      </c>
      <c r="X221" s="304">
        <v>147</v>
      </c>
      <c r="Y221" s="320">
        <f t="shared" si="181"/>
        <v>2435</v>
      </c>
      <c r="Z221" s="303">
        <v>663</v>
      </c>
      <c r="AA221" s="148">
        <v>566</v>
      </c>
      <c r="AB221" s="148">
        <v>779</v>
      </c>
      <c r="AC221" s="304">
        <v>427</v>
      </c>
      <c r="AD221" s="320">
        <f t="shared" si="182"/>
        <v>2359</v>
      </c>
      <c r="AE221" s="303">
        <v>170</v>
      </c>
      <c r="AF221" s="148">
        <v>322</v>
      </c>
      <c r="AG221" s="148">
        <v>64</v>
      </c>
      <c r="AH221" s="148">
        <v>581</v>
      </c>
      <c r="AI221" s="148">
        <v>590</v>
      </c>
      <c r="AJ221" s="304">
        <v>632</v>
      </c>
      <c r="AK221" s="320">
        <f t="shared" si="183"/>
        <v>1546</v>
      </c>
      <c r="AL221" s="303">
        <v>380</v>
      </c>
      <c r="AM221" s="148">
        <v>342</v>
      </c>
      <c r="AN221" s="148">
        <v>618</v>
      </c>
      <c r="AO221" s="304">
        <v>206</v>
      </c>
      <c r="AP221" s="320">
        <f t="shared" si="184"/>
        <v>0</v>
      </c>
      <c r="AQ221" s="303">
        <v>0</v>
      </c>
      <c r="AR221" s="304">
        <v>0</v>
      </c>
      <c r="AS221" s="320">
        <f t="shared" si="185"/>
        <v>1230</v>
      </c>
      <c r="AT221" s="303">
        <v>821</v>
      </c>
      <c r="AU221" s="148">
        <v>98</v>
      </c>
      <c r="AV221" s="148">
        <v>269</v>
      </c>
      <c r="AW221" s="304">
        <v>42</v>
      </c>
      <c r="AX221" s="320">
        <f t="shared" si="186"/>
        <v>1733</v>
      </c>
      <c r="AY221" s="303">
        <v>861</v>
      </c>
      <c r="AZ221" s="304">
        <v>872</v>
      </c>
      <c r="BA221" s="320">
        <f t="shared" si="187"/>
        <v>4670</v>
      </c>
      <c r="BB221" s="303">
        <v>161</v>
      </c>
      <c r="BC221" s="148">
        <v>383</v>
      </c>
      <c r="BD221" s="148">
        <v>657</v>
      </c>
      <c r="BE221" s="148">
        <v>334</v>
      </c>
      <c r="BF221" s="148">
        <v>877</v>
      </c>
      <c r="BG221" s="148">
        <v>1010</v>
      </c>
      <c r="BH221" s="148">
        <v>396</v>
      </c>
      <c r="BI221" s="304">
        <v>852</v>
      </c>
      <c r="BJ221" s="320">
        <f t="shared" si="188"/>
        <v>803</v>
      </c>
      <c r="BK221" s="303">
        <v>221</v>
      </c>
      <c r="BL221" s="148">
        <v>177</v>
      </c>
      <c r="BM221" s="148">
        <v>300</v>
      </c>
      <c r="BN221" s="148">
        <v>0</v>
      </c>
      <c r="BO221" s="304">
        <v>105</v>
      </c>
      <c r="BP221" s="320">
        <f t="shared" si="189"/>
        <v>499</v>
      </c>
      <c r="BQ221" s="303">
        <v>139</v>
      </c>
      <c r="BR221" s="148">
        <v>11</v>
      </c>
      <c r="BS221" s="304">
        <v>349</v>
      </c>
      <c r="BT221" s="320">
        <f t="shared" si="190"/>
        <v>1132</v>
      </c>
      <c r="BU221" s="303">
        <v>420</v>
      </c>
      <c r="BV221" s="148">
        <v>204</v>
      </c>
      <c r="BW221" s="148">
        <v>381</v>
      </c>
      <c r="BX221" s="304">
        <v>127</v>
      </c>
      <c r="BY221" s="320">
        <f t="shared" si="191"/>
        <v>2674</v>
      </c>
      <c r="BZ221" s="303">
        <v>239</v>
      </c>
      <c r="CA221" s="148">
        <v>6</v>
      </c>
      <c r="CB221" s="148">
        <v>1452</v>
      </c>
      <c r="CC221" s="148">
        <v>180</v>
      </c>
      <c r="CD221" s="148">
        <v>68</v>
      </c>
      <c r="CE221" s="148">
        <v>350</v>
      </c>
      <c r="CF221" s="148">
        <v>141</v>
      </c>
      <c r="CG221" s="304">
        <v>238</v>
      </c>
      <c r="CH221" s="320">
        <f t="shared" si="192"/>
        <v>5031</v>
      </c>
      <c r="CI221" s="303">
        <v>3761</v>
      </c>
      <c r="CJ221" s="304">
        <v>1270</v>
      </c>
      <c r="CK221" s="320">
        <f t="shared" si="193"/>
        <v>4397</v>
      </c>
      <c r="CL221" s="303">
        <v>948</v>
      </c>
      <c r="CM221" s="148">
        <v>1122</v>
      </c>
      <c r="CN221" s="148">
        <v>478</v>
      </c>
      <c r="CO221" s="148">
        <v>565</v>
      </c>
      <c r="CP221" s="304">
        <v>1284</v>
      </c>
      <c r="CQ221" s="320">
        <f t="shared" si="194"/>
        <v>5153</v>
      </c>
      <c r="CR221" s="303">
        <v>1851</v>
      </c>
      <c r="CS221" s="148">
        <v>1426</v>
      </c>
      <c r="CT221" s="304">
        <v>1876</v>
      </c>
      <c r="CU221" s="320">
        <f t="shared" si="195"/>
        <v>1746</v>
      </c>
      <c r="CV221" s="303">
        <v>248</v>
      </c>
      <c r="CW221" s="148">
        <v>719</v>
      </c>
      <c r="CX221" s="148">
        <v>393</v>
      </c>
      <c r="CY221" s="304">
        <v>386</v>
      </c>
      <c r="CZ221" s="320">
        <f t="shared" si="196"/>
        <v>1612</v>
      </c>
      <c r="DA221" s="303">
        <v>119</v>
      </c>
      <c r="DB221" s="148">
        <v>204</v>
      </c>
      <c r="DC221" s="148">
        <v>20</v>
      </c>
      <c r="DD221" s="148">
        <v>477</v>
      </c>
      <c r="DE221" s="148">
        <v>577</v>
      </c>
      <c r="DF221" s="304">
        <v>215</v>
      </c>
      <c r="DG221" s="320">
        <f t="shared" si="197"/>
        <v>2474</v>
      </c>
      <c r="DH221" s="303">
        <v>207</v>
      </c>
      <c r="DI221" s="148">
        <v>50</v>
      </c>
      <c r="DJ221" s="148">
        <v>272</v>
      </c>
      <c r="DK221" s="148">
        <v>672</v>
      </c>
      <c r="DL221" s="148">
        <v>365</v>
      </c>
      <c r="DM221" s="148">
        <v>441</v>
      </c>
      <c r="DN221" s="148">
        <v>96</v>
      </c>
      <c r="DO221" s="304">
        <v>371</v>
      </c>
      <c r="DP221" s="588">
        <f t="shared" si="198"/>
        <v>45771</v>
      </c>
      <c r="DQ221" s="320">
        <f t="shared" si="199"/>
        <v>0</v>
      </c>
      <c r="DR221" s="303">
        <v>0</v>
      </c>
      <c r="DS221" s="148">
        <v>0</v>
      </c>
      <c r="DT221" s="304">
        <v>0</v>
      </c>
      <c r="DU221" s="320">
        <f t="shared" si="200"/>
        <v>42</v>
      </c>
      <c r="DV221" s="309">
        <v>42</v>
      </c>
    </row>
    <row r="222" spans="1:126" ht="11.25">
      <c r="A222" s="33" t="s">
        <v>105</v>
      </c>
      <c r="B222" s="111">
        <f>SUM(C222:D222)</f>
        <v>3589</v>
      </c>
      <c r="C222" s="303">
        <v>1667</v>
      </c>
      <c r="D222" s="304">
        <v>1922</v>
      </c>
      <c r="E222" s="111">
        <f>SUM(F222:J222)</f>
        <v>14436</v>
      </c>
      <c r="F222" s="303">
        <v>2130</v>
      </c>
      <c r="G222" s="148">
        <v>5169</v>
      </c>
      <c r="H222" s="148">
        <v>2215</v>
      </c>
      <c r="I222" s="148">
        <v>1500</v>
      </c>
      <c r="J222" s="304">
        <v>3422</v>
      </c>
      <c r="K222" s="320">
        <f t="shared" si="178"/>
        <v>5706</v>
      </c>
      <c r="L222" s="303">
        <v>1570</v>
      </c>
      <c r="M222" s="148">
        <v>655</v>
      </c>
      <c r="N222" s="148">
        <v>1143</v>
      </c>
      <c r="O222" s="304">
        <v>2338</v>
      </c>
      <c r="P222" s="320">
        <f t="shared" si="179"/>
        <v>9351</v>
      </c>
      <c r="Q222" s="303">
        <v>4628</v>
      </c>
      <c r="R222" s="148">
        <v>2966</v>
      </c>
      <c r="S222" s="304">
        <v>1757</v>
      </c>
      <c r="T222" s="320">
        <f t="shared" si="180"/>
        <v>6963</v>
      </c>
      <c r="U222" s="303">
        <v>2096</v>
      </c>
      <c r="V222" s="148">
        <v>1114</v>
      </c>
      <c r="W222" s="148">
        <v>2657</v>
      </c>
      <c r="X222" s="304">
        <v>1096</v>
      </c>
      <c r="Y222" s="320">
        <f t="shared" si="181"/>
        <v>16864</v>
      </c>
      <c r="Z222" s="303">
        <v>4012</v>
      </c>
      <c r="AA222" s="148">
        <v>4622</v>
      </c>
      <c r="AB222" s="148">
        <v>4870</v>
      </c>
      <c r="AC222" s="304">
        <v>3360</v>
      </c>
      <c r="AD222" s="320">
        <f t="shared" si="182"/>
        <v>18636</v>
      </c>
      <c r="AE222" s="303">
        <v>1289</v>
      </c>
      <c r="AF222" s="148">
        <v>2376</v>
      </c>
      <c r="AG222" s="148">
        <v>720</v>
      </c>
      <c r="AH222" s="148">
        <v>6180</v>
      </c>
      <c r="AI222" s="148">
        <v>3831</v>
      </c>
      <c r="AJ222" s="304">
        <v>4240</v>
      </c>
      <c r="AK222" s="320">
        <f t="shared" si="183"/>
        <v>8672</v>
      </c>
      <c r="AL222" s="303">
        <v>2505</v>
      </c>
      <c r="AM222" s="148">
        <v>1547</v>
      </c>
      <c r="AN222" s="148">
        <v>3479</v>
      </c>
      <c r="AO222" s="304">
        <v>1141</v>
      </c>
      <c r="AP222" s="320">
        <f t="shared" si="184"/>
        <v>20</v>
      </c>
      <c r="AQ222" s="303">
        <v>20</v>
      </c>
      <c r="AR222" s="304">
        <v>0</v>
      </c>
      <c r="AS222" s="320">
        <f t="shared" si="185"/>
        <v>5535</v>
      </c>
      <c r="AT222" s="303">
        <v>3362</v>
      </c>
      <c r="AU222" s="148">
        <v>526</v>
      </c>
      <c r="AV222" s="148">
        <v>1204</v>
      </c>
      <c r="AW222" s="304">
        <v>443</v>
      </c>
      <c r="AX222" s="320">
        <f t="shared" si="186"/>
        <v>11576</v>
      </c>
      <c r="AY222" s="303">
        <v>4024</v>
      </c>
      <c r="AZ222" s="304">
        <v>7552</v>
      </c>
      <c r="BA222" s="320">
        <f t="shared" si="187"/>
        <v>14842</v>
      </c>
      <c r="BB222" s="303">
        <v>493</v>
      </c>
      <c r="BC222" s="148">
        <v>2139</v>
      </c>
      <c r="BD222" s="148">
        <v>2437</v>
      </c>
      <c r="BE222" s="148">
        <v>2053</v>
      </c>
      <c r="BF222" s="148">
        <v>1427</v>
      </c>
      <c r="BG222" s="148">
        <v>2538</v>
      </c>
      <c r="BH222" s="148">
        <v>1602</v>
      </c>
      <c r="BI222" s="304">
        <v>2153</v>
      </c>
      <c r="BJ222" s="320">
        <f t="shared" si="188"/>
        <v>7668</v>
      </c>
      <c r="BK222" s="303">
        <v>1399</v>
      </c>
      <c r="BL222" s="148">
        <v>1775</v>
      </c>
      <c r="BM222" s="148">
        <v>2673</v>
      </c>
      <c r="BN222" s="148">
        <v>114</v>
      </c>
      <c r="BO222" s="304">
        <v>1707</v>
      </c>
      <c r="BP222" s="320">
        <f t="shared" si="189"/>
        <v>3893</v>
      </c>
      <c r="BQ222" s="303">
        <v>1330</v>
      </c>
      <c r="BR222" s="148">
        <v>174</v>
      </c>
      <c r="BS222" s="304">
        <v>2389</v>
      </c>
      <c r="BT222" s="320">
        <f t="shared" si="190"/>
        <v>7120</v>
      </c>
      <c r="BU222" s="303">
        <v>1999</v>
      </c>
      <c r="BV222" s="148">
        <v>1359</v>
      </c>
      <c r="BW222" s="148">
        <v>2350</v>
      </c>
      <c r="BX222" s="304">
        <v>1412</v>
      </c>
      <c r="BY222" s="320">
        <f t="shared" si="191"/>
        <v>12076</v>
      </c>
      <c r="BZ222" s="303">
        <v>1197</v>
      </c>
      <c r="CA222" s="148">
        <v>1472</v>
      </c>
      <c r="CB222" s="148">
        <v>4080</v>
      </c>
      <c r="CC222" s="148">
        <v>582</v>
      </c>
      <c r="CD222" s="148">
        <v>487</v>
      </c>
      <c r="CE222" s="148">
        <v>1284</v>
      </c>
      <c r="CF222" s="148">
        <v>1481</v>
      </c>
      <c r="CG222" s="304">
        <v>1493</v>
      </c>
      <c r="CH222" s="320">
        <f t="shared" si="192"/>
        <v>29402</v>
      </c>
      <c r="CI222" s="303">
        <v>21189</v>
      </c>
      <c r="CJ222" s="304">
        <v>8213</v>
      </c>
      <c r="CK222" s="320">
        <f t="shared" si="193"/>
        <v>23327</v>
      </c>
      <c r="CL222" s="303">
        <v>5607</v>
      </c>
      <c r="CM222" s="148">
        <v>5500</v>
      </c>
      <c r="CN222" s="148">
        <v>3110</v>
      </c>
      <c r="CO222" s="148">
        <v>3344</v>
      </c>
      <c r="CP222" s="304">
        <v>5766</v>
      </c>
      <c r="CQ222" s="320">
        <f t="shared" si="194"/>
        <v>21432</v>
      </c>
      <c r="CR222" s="303">
        <v>7248</v>
      </c>
      <c r="CS222" s="148">
        <v>6200</v>
      </c>
      <c r="CT222" s="304">
        <v>7984</v>
      </c>
      <c r="CU222" s="320">
        <f t="shared" si="195"/>
        <v>9210</v>
      </c>
      <c r="CV222" s="303">
        <v>1284</v>
      </c>
      <c r="CW222" s="148">
        <v>2992</v>
      </c>
      <c r="CX222" s="148">
        <v>3001</v>
      </c>
      <c r="CY222" s="304">
        <v>1933</v>
      </c>
      <c r="CZ222" s="320">
        <f t="shared" si="196"/>
        <v>10444</v>
      </c>
      <c r="DA222" s="303">
        <v>876</v>
      </c>
      <c r="DB222" s="148">
        <v>893</v>
      </c>
      <c r="DC222" s="148">
        <v>844</v>
      </c>
      <c r="DD222" s="148">
        <v>2689</v>
      </c>
      <c r="DE222" s="148">
        <v>2795</v>
      </c>
      <c r="DF222" s="304">
        <v>2347</v>
      </c>
      <c r="DG222" s="320">
        <f t="shared" si="197"/>
        <v>21270</v>
      </c>
      <c r="DH222" s="303">
        <v>2395</v>
      </c>
      <c r="DI222" s="148">
        <v>916</v>
      </c>
      <c r="DJ222" s="148">
        <v>2879</v>
      </c>
      <c r="DK222" s="148">
        <v>5255</v>
      </c>
      <c r="DL222" s="148">
        <v>2789</v>
      </c>
      <c r="DM222" s="148">
        <v>3608</v>
      </c>
      <c r="DN222" s="148">
        <v>1431</v>
      </c>
      <c r="DO222" s="304">
        <v>1997</v>
      </c>
      <c r="DP222" s="588">
        <f t="shared" si="198"/>
        <v>262032</v>
      </c>
      <c r="DQ222" s="320">
        <f t="shared" si="199"/>
        <v>278</v>
      </c>
      <c r="DR222" s="303">
        <v>28</v>
      </c>
      <c r="DS222" s="148">
        <v>0</v>
      </c>
      <c r="DT222" s="304">
        <v>250</v>
      </c>
      <c r="DU222" s="320">
        <f t="shared" si="200"/>
        <v>965</v>
      </c>
      <c r="DV222" s="309">
        <v>965</v>
      </c>
    </row>
    <row r="223" spans="1:126" ht="11.25">
      <c r="A223" s="33" t="s">
        <v>106</v>
      </c>
      <c r="B223" s="111">
        <f>SUM(C223:D223)</f>
        <v>1853</v>
      </c>
      <c r="C223" s="303">
        <v>897</v>
      </c>
      <c r="D223" s="304">
        <v>956</v>
      </c>
      <c r="E223" s="111">
        <f>SUM(F223:J223)</f>
        <v>8218</v>
      </c>
      <c r="F223" s="303">
        <v>697</v>
      </c>
      <c r="G223" s="148">
        <v>4099</v>
      </c>
      <c r="H223" s="148">
        <v>903</v>
      </c>
      <c r="I223" s="148">
        <v>349</v>
      </c>
      <c r="J223" s="304">
        <v>2170</v>
      </c>
      <c r="K223" s="320">
        <f t="shared" si="178"/>
        <v>3011</v>
      </c>
      <c r="L223" s="303">
        <v>946</v>
      </c>
      <c r="M223" s="148">
        <v>241</v>
      </c>
      <c r="N223" s="148">
        <v>804</v>
      </c>
      <c r="O223" s="304">
        <v>1020</v>
      </c>
      <c r="P223" s="320">
        <f t="shared" si="179"/>
        <v>3485</v>
      </c>
      <c r="Q223" s="303">
        <v>1782</v>
      </c>
      <c r="R223" s="148">
        <v>1136</v>
      </c>
      <c r="S223" s="304">
        <v>567</v>
      </c>
      <c r="T223" s="320">
        <f t="shared" si="180"/>
        <v>2837</v>
      </c>
      <c r="U223" s="303">
        <v>959</v>
      </c>
      <c r="V223" s="148">
        <v>295</v>
      </c>
      <c r="W223" s="148">
        <v>1027</v>
      </c>
      <c r="X223" s="304">
        <v>556</v>
      </c>
      <c r="Y223" s="320">
        <f t="shared" si="181"/>
        <v>6351</v>
      </c>
      <c r="Z223" s="303">
        <v>1434</v>
      </c>
      <c r="AA223" s="148">
        <v>1954</v>
      </c>
      <c r="AB223" s="148">
        <v>1852</v>
      </c>
      <c r="AC223" s="304">
        <v>1111</v>
      </c>
      <c r="AD223" s="320">
        <f t="shared" si="182"/>
        <v>5630</v>
      </c>
      <c r="AE223" s="303">
        <v>562</v>
      </c>
      <c r="AF223" s="148">
        <v>766</v>
      </c>
      <c r="AG223" s="148">
        <v>229</v>
      </c>
      <c r="AH223" s="148">
        <v>1877</v>
      </c>
      <c r="AI223" s="148">
        <v>842</v>
      </c>
      <c r="AJ223" s="304">
        <v>1354</v>
      </c>
      <c r="AK223" s="320">
        <f t="shared" si="183"/>
        <v>3025</v>
      </c>
      <c r="AL223" s="303">
        <v>1003</v>
      </c>
      <c r="AM223" s="148">
        <v>527</v>
      </c>
      <c r="AN223" s="148">
        <v>988</v>
      </c>
      <c r="AO223" s="304">
        <v>507</v>
      </c>
      <c r="AP223" s="320">
        <f t="shared" si="184"/>
        <v>3</v>
      </c>
      <c r="AQ223" s="303">
        <v>3</v>
      </c>
      <c r="AR223" s="304">
        <v>0</v>
      </c>
      <c r="AS223" s="320">
        <f t="shared" si="185"/>
        <v>2285</v>
      </c>
      <c r="AT223" s="303">
        <v>1161</v>
      </c>
      <c r="AU223" s="148">
        <v>224</v>
      </c>
      <c r="AV223" s="148">
        <v>505</v>
      </c>
      <c r="AW223" s="304">
        <v>395</v>
      </c>
      <c r="AX223" s="320">
        <f t="shared" si="186"/>
        <v>4143</v>
      </c>
      <c r="AY223" s="303">
        <v>1087</v>
      </c>
      <c r="AZ223" s="304">
        <v>3056</v>
      </c>
      <c r="BA223" s="320">
        <f t="shared" si="187"/>
        <v>3494</v>
      </c>
      <c r="BB223" s="303">
        <v>38</v>
      </c>
      <c r="BC223" s="148">
        <v>560</v>
      </c>
      <c r="BD223" s="148">
        <v>805</v>
      </c>
      <c r="BE223" s="148">
        <v>527</v>
      </c>
      <c r="BF223" s="148">
        <v>69</v>
      </c>
      <c r="BG223" s="148">
        <v>548</v>
      </c>
      <c r="BH223" s="148">
        <v>486</v>
      </c>
      <c r="BI223" s="304">
        <v>461</v>
      </c>
      <c r="BJ223" s="320">
        <f t="shared" si="188"/>
        <v>4952</v>
      </c>
      <c r="BK223" s="303">
        <v>1312</v>
      </c>
      <c r="BL223" s="148">
        <v>575</v>
      </c>
      <c r="BM223" s="148">
        <v>1634</v>
      </c>
      <c r="BN223" s="148">
        <v>30</v>
      </c>
      <c r="BO223" s="304">
        <v>1401</v>
      </c>
      <c r="BP223" s="320">
        <f t="shared" si="189"/>
        <v>1816</v>
      </c>
      <c r="BQ223" s="303">
        <v>462</v>
      </c>
      <c r="BR223" s="148">
        <v>131</v>
      </c>
      <c r="BS223" s="304">
        <v>1223</v>
      </c>
      <c r="BT223" s="320">
        <f t="shared" si="190"/>
        <v>3184</v>
      </c>
      <c r="BU223" s="303">
        <v>889</v>
      </c>
      <c r="BV223" s="148">
        <v>725</v>
      </c>
      <c r="BW223" s="148">
        <v>1066</v>
      </c>
      <c r="BX223" s="304">
        <v>504</v>
      </c>
      <c r="BY223" s="320">
        <f t="shared" si="191"/>
        <v>5450</v>
      </c>
      <c r="BZ223" s="303">
        <v>508</v>
      </c>
      <c r="CA223" s="148">
        <v>772</v>
      </c>
      <c r="CB223" s="148">
        <v>1715</v>
      </c>
      <c r="CC223" s="148">
        <v>159</v>
      </c>
      <c r="CD223" s="148">
        <v>311</v>
      </c>
      <c r="CE223" s="148">
        <v>943</v>
      </c>
      <c r="CF223" s="148">
        <v>617</v>
      </c>
      <c r="CG223" s="304">
        <v>425</v>
      </c>
      <c r="CH223" s="320">
        <f t="shared" si="192"/>
        <v>13616</v>
      </c>
      <c r="CI223" s="303">
        <v>9896</v>
      </c>
      <c r="CJ223" s="304">
        <v>3720</v>
      </c>
      <c r="CK223" s="320">
        <f t="shared" si="193"/>
        <v>8891</v>
      </c>
      <c r="CL223" s="303">
        <v>2301</v>
      </c>
      <c r="CM223" s="148">
        <v>2946</v>
      </c>
      <c r="CN223" s="148">
        <v>1065</v>
      </c>
      <c r="CO223" s="148">
        <v>867</v>
      </c>
      <c r="CP223" s="304">
        <v>1712</v>
      </c>
      <c r="CQ223" s="320">
        <f t="shared" si="194"/>
        <v>6299</v>
      </c>
      <c r="CR223" s="303">
        <v>2323</v>
      </c>
      <c r="CS223" s="148">
        <v>1735</v>
      </c>
      <c r="CT223" s="304">
        <v>2241</v>
      </c>
      <c r="CU223" s="320">
        <f t="shared" si="195"/>
        <v>3480</v>
      </c>
      <c r="CV223" s="303">
        <v>517</v>
      </c>
      <c r="CW223" s="148">
        <v>928</v>
      </c>
      <c r="CX223" s="148">
        <v>1003</v>
      </c>
      <c r="CY223" s="304">
        <v>1032</v>
      </c>
      <c r="CZ223" s="320">
        <f t="shared" si="196"/>
        <v>6729</v>
      </c>
      <c r="DA223" s="303">
        <v>620</v>
      </c>
      <c r="DB223" s="148">
        <v>523</v>
      </c>
      <c r="DC223" s="148">
        <v>1072</v>
      </c>
      <c r="DD223" s="148">
        <v>2082</v>
      </c>
      <c r="DE223" s="148">
        <v>1625</v>
      </c>
      <c r="DF223" s="304">
        <v>807</v>
      </c>
      <c r="DG223" s="320">
        <f t="shared" si="197"/>
        <v>11003</v>
      </c>
      <c r="DH223" s="303">
        <v>1280</v>
      </c>
      <c r="DI223" s="148">
        <v>699</v>
      </c>
      <c r="DJ223" s="148">
        <v>1535</v>
      </c>
      <c r="DK223" s="148">
        <v>2132</v>
      </c>
      <c r="DL223" s="148">
        <v>1903</v>
      </c>
      <c r="DM223" s="148">
        <v>1731</v>
      </c>
      <c r="DN223" s="148">
        <v>1011</v>
      </c>
      <c r="DO223" s="304">
        <v>712</v>
      </c>
      <c r="DP223" s="588">
        <f t="shared" si="198"/>
        <v>109755</v>
      </c>
      <c r="DQ223" s="320">
        <f t="shared" si="199"/>
        <v>126</v>
      </c>
      <c r="DR223" s="303">
        <v>35</v>
      </c>
      <c r="DS223" s="148">
        <v>0</v>
      </c>
      <c r="DT223" s="304">
        <v>91</v>
      </c>
      <c r="DU223" s="320">
        <f t="shared" si="200"/>
        <v>946</v>
      </c>
      <c r="DV223" s="309">
        <v>946</v>
      </c>
    </row>
    <row r="224" spans="1:126" ht="11.25">
      <c r="A224" s="44" t="s">
        <v>107</v>
      </c>
      <c r="B224" s="111">
        <f>SUM(C224:D224)</f>
        <v>344</v>
      </c>
      <c r="C224" s="303">
        <v>169</v>
      </c>
      <c r="D224" s="304">
        <v>175</v>
      </c>
      <c r="E224" s="111">
        <f>SUM(F224:J224)</f>
        <v>1601</v>
      </c>
      <c r="F224" s="303">
        <v>190</v>
      </c>
      <c r="G224" s="148">
        <v>679</v>
      </c>
      <c r="H224" s="148">
        <v>218</v>
      </c>
      <c r="I224" s="148">
        <v>146</v>
      </c>
      <c r="J224" s="304">
        <v>368</v>
      </c>
      <c r="K224" s="320">
        <f t="shared" si="178"/>
        <v>622</v>
      </c>
      <c r="L224" s="303">
        <v>165</v>
      </c>
      <c r="M224" s="148">
        <v>69</v>
      </c>
      <c r="N224" s="148">
        <v>159</v>
      </c>
      <c r="O224" s="304">
        <v>229</v>
      </c>
      <c r="P224" s="320">
        <f t="shared" si="179"/>
        <v>890</v>
      </c>
      <c r="Q224" s="303">
        <v>436</v>
      </c>
      <c r="R224" s="148">
        <v>285</v>
      </c>
      <c r="S224" s="304">
        <v>169</v>
      </c>
      <c r="T224" s="320">
        <f t="shared" si="180"/>
        <v>700</v>
      </c>
      <c r="U224" s="303">
        <v>240</v>
      </c>
      <c r="V224" s="148">
        <v>107</v>
      </c>
      <c r="W224" s="148">
        <v>237</v>
      </c>
      <c r="X224" s="304">
        <v>116</v>
      </c>
      <c r="Y224" s="320">
        <f t="shared" si="181"/>
        <v>1632</v>
      </c>
      <c r="Z224" s="303">
        <v>376</v>
      </c>
      <c r="AA224" s="148">
        <v>478</v>
      </c>
      <c r="AB224" s="148">
        <v>455</v>
      </c>
      <c r="AC224" s="304">
        <v>323</v>
      </c>
      <c r="AD224" s="320">
        <f t="shared" si="182"/>
        <v>1494</v>
      </c>
      <c r="AE224" s="303">
        <v>114</v>
      </c>
      <c r="AF224" s="148">
        <v>182</v>
      </c>
      <c r="AG224" s="148">
        <v>52</v>
      </c>
      <c r="AH224" s="148">
        <v>504</v>
      </c>
      <c r="AI224" s="148">
        <v>290</v>
      </c>
      <c r="AJ224" s="304">
        <v>352</v>
      </c>
      <c r="AK224" s="320">
        <f t="shared" si="183"/>
        <v>667</v>
      </c>
      <c r="AL224" s="303">
        <v>158</v>
      </c>
      <c r="AM224" s="148">
        <v>163</v>
      </c>
      <c r="AN224" s="148">
        <v>232</v>
      </c>
      <c r="AO224" s="304">
        <v>114</v>
      </c>
      <c r="AP224" s="320">
        <f t="shared" si="184"/>
        <v>1</v>
      </c>
      <c r="AQ224" s="303">
        <v>1</v>
      </c>
      <c r="AR224" s="304">
        <v>0</v>
      </c>
      <c r="AS224" s="320">
        <f t="shared" si="185"/>
        <v>525</v>
      </c>
      <c r="AT224" s="303">
        <v>311</v>
      </c>
      <c r="AU224" s="148">
        <v>58</v>
      </c>
      <c r="AV224" s="148">
        <v>110</v>
      </c>
      <c r="AW224" s="304">
        <v>46</v>
      </c>
      <c r="AX224" s="320">
        <f t="shared" si="186"/>
        <v>987</v>
      </c>
      <c r="AY224" s="303">
        <v>357</v>
      </c>
      <c r="AZ224" s="304">
        <v>630</v>
      </c>
      <c r="BA224" s="320">
        <f t="shared" si="187"/>
        <v>1326</v>
      </c>
      <c r="BB224" s="303">
        <v>28</v>
      </c>
      <c r="BC224" s="148">
        <v>184</v>
      </c>
      <c r="BD224" s="148">
        <v>230</v>
      </c>
      <c r="BE224" s="148">
        <v>188</v>
      </c>
      <c r="BF224" s="148">
        <v>76</v>
      </c>
      <c r="BG224" s="148">
        <v>271</v>
      </c>
      <c r="BH224" s="148">
        <v>167</v>
      </c>
      <c r="BI224" s="304">
        <v>182</v>
      </c>
      <c r="BJ224" s="320">
        <f t="shared" si="188"/>
        <v>764</v>
      </c>
      <c r="BK224" s="303">
        <v>172</v>
      </c>
      <c r="BL224" s="148">
        <v>132</v>
      </c>
      <c r="BM224" s="148">
        <v>271</v>
      </c>
      <c r="BN224" s="148">
        <v>8</v>
      </c>
      <c r="BO224" s="304">
        <v>181</v>
      </c>
      <c r="BP224" s="320">
        <f t="shared" si="189"/>
        <v>389</v>
      </c>
      <c r="BQ224" s="303">
        <v>130</v>
      </c>
      <c r="BR224" s="148">
        <v>27</v>
      </c>
      <c r="BS224" s="304">
        <v>232</v>
      </c>
      <c r="BT224" s="320">
        <f t="shared" si="190"/>
        <v>578</v>
      </c>
      <c r="BU224" s="303">
        <v>191</v>
      </c>
      <c r="BV224" s="148">
        <v>106</v>
      </c>
      <c r="BW224" s="148">
        <v>175</v>
      </c>
      <c r="BX224" s="304">
        <v>106</v>
      </c>
      <c r="BY224" s="320">
        <f t="shared" si="191"/>
        <v>1361</v>
      </c>
      <c r="BZ224" s="303">
        <v>143</v>
      </c>
      <c r="CA224" s="148">
        <v>143</v>
      </c>
      <c r="CB224" s="148">
        <v>553</v>
      </c>
      <c r="CC224" s="148">
        <v>59</v>
      </c>
      <c r="CD224" s="148">
        <v>57</v>
      </c>
      <c r="CE224" s="148">
        <v>160</v>
      </c>
      <c r="CF224" s="148">
        <v>144</v>
      </c>
      <c r="CG224" s="304">
        <v>102</v>
      </c>
      <c r="CH224" s="320">
        <f t="shared" si="192"/>
        <v>2183</v>
      </c>
      <c r="CI224" s="303">
        <v>1608</v>
      </c>
      <c r="CJ224" s="304">
        <v>575</v>
      </c>
      <c r="CK224" s="320">
        <f t="shared" si="193"/>
        <v>2247</v>
      </c>
      <c r="CL224" s="303">
        <v>582</v>
      </c>
      <c r="CM224" s="148">
        <v>621</v>
      </c>
      <c r="CN224" s="148">
        <v>278</v>
      </c>
      <c r="CO224" s="148">
        <v>247</v>
      </c>
      <c r="CP224" s="304">
        <v>519</v>
      </c>
      <c r="CQ224" s="320">
        <f t="shared" si="194"/>
        <v>1821</v>
      </c>
      <c r="CR224" s="303">
        <v>602</v>
      </c>
      <c r="CS224" s="148">
        <v>498</v>
      </c>
      <c r="CT224" s="304">
        <v>721</v>
      </c>
      <c r="CU224" s="320">
        <f t="shared" si="195"/>
        <v>958</v>
      </c>
      <c r="CV224" s="303">
        <v>148</v>
      </c>
      <c r="CW224" s="148">
        <v>307</v>
      </c>
      <c r="CX224" s="148">
        <v>260</v>
      </c>
      <c r="CY224" s="304">
        <v>243</v>
      </c>
      <c r="CZ224" s="320">
        <f t="shared" si="196"/>
        <v>1106</v>
      </c>
      <c r="DA224" s="303">
        <v>127</v>
      </c>
      <c r="DB224" s="148">
        <v>109</v>
      </c>
      <c r="DC224" s="148">
        <v>132</v>
      </c>
      <c r="DD224" s="148">
        <v>275</v>
      </c>
      <c r="DE224" s="148">
        <v>272</v>
      </c>
      <c r="DF224" s="304">
        <v>191</v>
      </c>
      <c r="DG224" s="320">
        <f t="shared" si="197"/>
        <v>2321</v>
      </c>
      <c r="DH224" s="303">
        <v>267</v>
      </c>
      <c r="DI224" s="148">
        <v>103</v>
      </c>
      <c r="DJ224" s="148">
        <v>312</v>
      </c>
      <c r="DK224" s="148">
        <v>530</v>
      </c>
      <c r="DL224" s="148">
        <v>362</v>
      </c>
      <c r="DM224" s="148">
        <v>375</v>
      </c>
      <c r="DN224" s="148">
        <v>178</v>
      </c>
      <c r="DO224" s="304">
        <v>194</v>
      </c>
      <c r="DP224" s="588">
        <f t="shared" si="198"/>
        <v>24517</v>
      </c>
      <c r="DQ224" s="320">
        <f t="shared" si="199"/>
        <v>17</v>
      </c>
      <c r="DR224" s="303">
        <v>3</v>
      </c>
      <c r="DS224" s="148">
        <v>0</v>
      </c>
      <c r="DT224" s="304">
        <v>14</v>
      </c>
      <c r="DU224" s="320">
        <f t="shared" si="200"/>
        <v>81</v>
      </c>
      <c r="DV224" s="309">
        <v>81</v>
      </c>
    </row>
    <row r="225" spans="1:126" ht="22.5" customHeight="1">
      <c r="A225" s="45" t="s">
        <v>142</v>
      </c>
      <c r="B225" s="174"/>
      <c r="C225" s="21"/>
      <c r="D225" s="22"/>
      <c r="E225" s="284"/>
      <c r="F225" s="21"/>
      <c r="G225" s="24"/>
      <c r="H225" s="24"/>
      <c r="I225" s="24"/>
      <c r="J225" s="22"/>
      <c r="K225" s="311"/>
      <c r="L225" s="312"/>
      <c r="M225" s="313"/>
      <c r="N225" s="313"/>
      <c r="O225" s="314"/>
      <c r="P225" s="311"/>
      <c r="Q225" s="312"/>
      <c r="R225" s="313"/>
      <c r="S225" s="314"/>
      <c r="T225" s="311"/>
      <c r="U225" s="312"/>
      <c r="V225" s="313"/>
      <c r="W225" s="313"/>
      <c r="X225" s="314"/>
      <c r="Y225" s="311"/>
      <c r="Z225" s="312"/>
      <c r="AA225" s="313"/>
      <c r="AB225" s="313"/>
      <c r="AC225" s="314"/>
      <c r="AD225" s="311"/>
      <c r="AE225" s="312"/>
      <c r="AF225" s="313"/>
      <c r="AG225" s="313"/>
      <c r="AH225" s="313"/>
      <c r="AI225" s="313"/>
      <c r="AJ225" s="314"/>
      <c r="AK225" s="311"/>
      <c r="AL225" s="312"/>
      <c r="AM225" s="313"/>
      <c r="AN225" s="313"/>
      <c r="AO225" s="314"/>
      <c r="AP225" s="311"/>
      <c r="AQ225" s="312"/>
      <c r="AR225" s="314"/>
      <c r="AS225" s="311"/>
      <c r="AT225" s="312"/>
      <c r="AU225" s="313"/>
      <c r="AV225" s="313"/>
      <c r="AW225" s="314"/>
      <c r="AX225" s="311"/>
      <c r="AY225" s="312"/>
      <c r="AZ225" s="314"/>
      <c r="BA225" s="311"/>
      <c r="BB225" s="312"/>
      <c r="BC225" s="313"/>
      <c r="BD225" s="313"/>
      <c r="BE225" s="313"/>
      <c r="BF225" s="313"/>
      <c r="BG225" s="313"/>
      <c r="BH225" s="313"/>
      <c r="BI225" s="314"/>
      <c r="BJ225" s="311"/>
      <c r="BK225" s="312"/>
      <c r="BL225" s="313"/>
      <c r="BM225" s="313"/>
      <c r="BN225" s="313"/>
      <c r="BO225" s="314"/>
      <c r="BP225" s="311"/>
      <c r="BQ225" s="312"/>
      <c r="BR225" s="313"/>
      <c r="BS225" s="314"/>
      <c r="BT225" s="311"/>
      <c r="BU225" s="312"/>
      <c r="BV225" s="313"/>
      <c r="BW225" s="313"/>
      <c r="BX225" s="314"/>
      <c r="BY225" s="311"/>
      <c r="BZ225" s="312"/>
      <c r="CA225" s="313"/>
      <c r="CB225" s="313"/>
      <c r="CC225" s="313"/>
      <c r="CD225" s="313"/>
      <c r="CE225" s="315"/>
      <c r="CF225" s="313"/>
      <c r="CG225" s="314"/>
      <c r="CH225" s="311"/>
      <c r="CI225" s="312"/>
      <c r="CJ225" s="314"/>
      <c r="CK225" s="311"/>
      <c r="CL225" s="312"/>
      <c r="CM225" s="313"/>
      <c r="CN225" s="313"/>
      <c r="CO225" s="313"/>
      <c r="CP225" s="314"/>
      <c r="CQ225" s="311"/>
      <c r="CR225" s="312"/>
      <c r="CS225" s="313"/>
      <c r="CT225" s="314"/>
      <c r="CU225" s="311"/>
      <c r="CV225" s="312"/>
      <c r="CW225" s="313"/>
      <c r="CX225" s="313"/>
      <c r="CY225" s="314"/>
      <c r="CZ225" s="311"/>
      <c r="DA225" s="312"/>
      <c r="DB225" s="313"/>
      <c r="DC225" s="313"/>
      <c r="DD225" s="313"/>
      <c r="DE225" s="313"/>
      <c r="DF225" s="314"/>
      <c r="DG225" s="311"/>
      <c r="DH225" s="312"/>
      <c r="DI225" s="313"/>
      <c r="DJ225" s="313"/>
      <c r="DK225" s="313"/>
      <c r="DL225" s="313"/>
      <c r="DM225" s="313"/>
      <c r="DN225" s="313"/>
      <c r="DO225" s="314"/>
      <c r="DP225" s="588"/>
      <c r="DQ225" s="311"/>
      <c r="DR225" s="312"/>
      <c r="DS225" s="313"/>
      <c r="DT225" s="314"/>
      <c r="DU225" s="311"/>
      <c r="DV225" s="317"/>
    </row>
    <row r="226" spans="1:126" ht="11.25">
      <c r="A226" s="32" t="s">
        <v>392</v>
      </c>
      <c r="B226" s="111">
        <f aca="true" t="shared" si="201" ref="B226:B231">SUM(C226:D226)</f>
        <v>140</v>
      </c>
      <c r="C226" s="150">
        <v>67</v>
      </c>
      <c r="D226" s="151">
        <v>73</v>
      </c>
      <c r="E226" s="111">
        <f aca="true" t="shared" si="202" ref="E226:E231">SUM(F226:J226)</f>
        <v>230</v>
      </c>
      <c r="F226" s="150">
        <v>0</v>
      </c>
      <c r="G226" s="152">
        <v>156</v>
      </c>
      <c r="H226" s="152">
        <v>36</v>
      </c>
      <c r="I226" s="152">
        <v>18</v>
      </c>
      <c r="J226" s="151">
        <v>20</v>
      </c>
      <c r="K226" s="320">
        <f aca="true" t="shared" si="203" ref="K226:K231">SUM(L226:O226)</f>
        <v>42</v>
      </c>
      <c r="L226" s="150">
        <v>0</v>
      </c>
      <c r="M226" s="89">
        <v>42</v>
      </c>
      <c r="N226" s="73">
        <v>0</v>
      </c>
      <c r="O226" s="120">
        <v>0</v>
      </c>
      <c r="P226" s="320">
        <f aca="true" t="shared" si="204" ref="P226:P231">SUM(Q226:S226)</f>
        <v>148</v>
      </c>
      <c r="Q226" s="121">
        <v>87</v>
      </c>
      <c r="R226" s="73">
        <v>20</v>
      </c>
      <c r="S226" s="120">
        <v>41</v>
      </c>
      <c r="T226" s="320">
        <f aca="true" t="shared" si="205" ref="T226:T231">SUM(U226:X226)</f>
        <v>157</v>
      </c>
      <c r="U226" s="121">
        <v>24</v>
      </c>
      <c r="V226" s="73">
        <v>28</v>
      </c>
      <c r="W226" s="73">
        <v>0</v>
      </c>
      <c r="X226" s="122">
        <v>105</v>
      </c>
      <c r="Y226" s="320">
        <f aca="true" t="shared" si="206" ref="Y226:Y231">SUM(Z226:AC226)</f>
        <v>177</v>
      </c>
      <c r="Z226" s="19">
        <v>30</v>
      </c>
      <c r="AA226" s="20">
        <v>45</v>
      </c>
      <c r="AB226" s="20">
        <v>82</v>
      </c>
      <c r="AC226" s="122">
        <v>20</v>
      </c>
      <c r="AD226" s="320">
        <f aca="true" t="shared" si="207" ref="AD226:AD231">SUM(AE226:AJ226)</f>
        <v>200</v>
      </c>
      <c r="AE226" s="19">
        <v>75</v>
      </c>
      <c r="AF226" s="20">
        <v>14</v>
      </c>
      <c r="AG226" s="20">
        <v>9</v>
      </c>
      <c r="AH226" s="20">
        <v>28</v>
      </c>
      <c r="AI226" s="20">
        <v>30</v>
      </c>
      <c r="AJ226" s="122">
        <v>44</v>
      </c>
      <c r="AK226" s="320">
        <f aca="true" t="shared" si="208" ref="AK226:AK231">SUM(AL226:AO226)</f>
        <v>24</v>
      </c>
      <c r="AL226" s="19">
        <v>0</v>
      </c>
      <c r="AM226" s="20">
        <v>0</v>
      </c>
      <c r="AN226" s="20">
        <v>24</v>
      </c>
      <c r="AO226" s="122">
        <v>0</v>
      </c>
      <c r="AP226" s="320">
        <f aca="true" t="shared" si="209" ref="AP226:AP231">SUM(AQ226:AR226)</f>
        <v>0</v>
      </c>
      <c r="AQ226" s="19">
        <v>0</v>
      </c>
      <c r="AR226" s="122">
        <v>0</v>
      </c>
      <c r="AS226" s="320">
        <f aca="true" t="shared" si="210" ref="AS226:AS231">SUM(AT226:AW226)</f>
        <v>19</v>
      </c>
      <c r="AT226" s="19">
        <v>0</v>
      </c>
      <c r="AU226" s="20">
        <v>4</v>
      </c>
      <c r="AV226" s="20">
        <v>15</v>
      </c>
      <c r="AW226" s="122">
        <v>0</v>
      </c>
      <c r="AX226" s="320">
        <f aca="true" t="shared" si="211" ref="AX226:AX231">SUM(AY226:AZ226)</f>
        <v>91</v>
      </c>
      <c r="AY226" s="19">
        <v>5</v>
      </c>
      <c r="AZ226" s="122">
        <v>86</v>
      </c>
      <c r="BA226" s="320">
        <f>SUM(BB226:BI226)</f>
        <v>1453</v>
      </c>
      <c r="BB226" s="19">
        <v>628</v>
      </c>
      <c r="BC226" s="20">
        <v>178</v>
      </c>
      <c r="BD226" s="20">
        <v>78</v>
      </c>
      <c r="BE226" s="20">
        <v>100</v>
      </c>
      <c r="BF226" s="20">
        <v>189</v>
      </c>
      <c r="BG226" s="20">
        <v>132</v>
      </c>
      <c r="BH226" s="20">
        <v>106</v>
      </c>
      <c r="BI226" s="122">
        <v>42</v>
      </c>
      <c r="BJ226" s="320">
        <f aca="true" t="shared" si="212" ref="BJ226:BJ231">SUM(BK226:BO226)</f>
        <v>117</v>
      </c>
      <c r="BK226" s="19">
        <v>36</v>
      </c>
      <c r="BL226" s="20">
        <v>65</v>
      </c>
      <c r="BM226" s="20">
        <v>0</v>
      </c>
      <c r="BN226" s="20">
        <v>0</v>
      </c>
      <c r="BO226" s="122">
        <v>16</v>
      </c>
      <c r="BP226" s="320">
        <f aca="true" t="shared" si="213" ref="BP226:BP231">SUM(BQ226:BS226)</f>
        <v>81</v>
      </c>
      <c r="BQ226" s="19">
        <v>0</v>
      </c>
      <c r="BR226" s="20">
        <v>0</v>
      </c>
      <c r="BS226" s="122">
        <v>81</v>
      </c>
      <c r="BT226" s="320">
        <f aca="true" t="shared" si="214" ref="BT226:BT231">SUM(BU226:BX226)</f>
        <v>131</v>
      </c>
      <c r="BU226" s="21">
        <v>73</v>
      </c>
      <c r="BV226" s="24">
        <v>25</v>
      </c>
      <c r="BW226" s="24">
        <v>33</v>
      </c>
      <c r="BX226" s="22">
        <v>0</v>
      </c>
      <c r="BY226" s="320">
        <f aca="true" t="shared" si="215" ref="BY226:BY231">SUM(BZ226:CG226)</f>
        <v>227</v>
      </c>
      <c r="BZ226" s="81">
        <v>16</v>
      </c>
      <c r="CA226" s="82">
        <v>0</v>
      </c>
      <c r="CB226" s="73">
        <v>135</v>
      </c>
      <c r="CC226" s="82">
        <v>36</v>
      </c>
      <c r="CD226" s="82">
        <v>0</v>
      </c>
      <c r="CE226" s="82">
        <v>12</v>
      </c>
      <c r="CF226" s="82">
        <v>0</v>
      </c>
      <c r="CG226" s="119">
        <v>28</v>
      </c>
      <c r="CH226" s="320">
        <f aca="true" t="shared" si="216" ref="CH226:CH231">SUM(CI226:CJ226)</f>
        <v>268</v>
      </c>
      <c r="CI226" s="81">
        <v>258</v>
      </c>
      <c r="CJ226" s="119">
        <v>10</v>
      </c>
      <c r="CK226" s="320">
        <f aca="true" t="shared" si="217" ref="CK226:CK231">SUM(CL226:CP226)</f>
        <v>214</v>
      </c>
      <c r="CL226" s="312">
        <v>90</v>
      </c>
      <c r="CM226" s="313">
        <v>52</v>
      </c>
      <c r="CN226" s="313">
        <v>0</v>
      </c>
      <c r="CO226" s="313">
        <v>32</v>
      </c>
      <c r="CP226" s="314">
        <v>40</v>
      </c>
      <c r="CQ226" s="320">
        <f aca="true" t="shared" si="218" ref="CQ226:CQ231">SUM(CR226:CT226)</f>
        <v>221</v>
      </c>
      <c r="CR226" s="81">
        <v>40</v>
      </c>
      <c r="CS226" s="82">
        <v>168</v>
      </c>
      <c r="CT226" s="119">
        <v>13</v>
      </c>
      <c r="CU226" s="320">
        <f aca="true" t="shared" si="219" ref="CU226:CU231">SUM(CV226:CY226)</f>
        <v>35</v>
      </c>
      <c r="CV226" s="81">
        <v>10</v>
      </c>
      <c r="CW226" s="82">
        <v>15</v>
      </c>
      <c r="CX226" s="82">
        <v>7</v>
      </c>
      <c r="CY226" s="119">
        <v>3</v>
      </c>
      <c r="CZ226" s="320">
        <f aca="true" t="shared" si="220" ref="CZ226:CZ231">SUM(DA226:DF226)</f>
        <v>117</v>
      </c>
      <c r="DA226" s="81">
        <v>8</v>
      </c>
      <c r="DB226" s="82">
        <v>0</v>
      </c>
      <c r="DC226" s="82">
        <v>44</v>
      </c>
      <c r="DD226" s="82">
        <v>49</v>
      </c>
      <c r="DE226" s="82">
        <v>0</v>
      </c>
      <c r="DF226" s="119">
        <v>16</v>
      </c>
      <c r="DG226" s="320">
        <f aca="true" t="shared" si="221" ref="DG226:DG231">SUM(DH226:DO226)</f>
        <v>220</v>
      </c>
      <c r="DH226" s="81">
        <v>0</v>
      </c>
      <c r="DI226" s="82">
        <v>0</v>
      </c>
      <c r="DJ226" s="82">
        <v>23</v>
      </c>
      <c r="DK226" s="82">
        <v>38</v>
      </c>
      <c r="DL226" s="82">
        <v>47</v>
      </c>
      <c r="DM226" s="82">
        <v>28</v>
      </c>
      <c r="DN226" s="82">
        <v>40</v>
      </c>
      <c r="DO226" s="119">
        <v>44</v>
      </c>
      <c r="DP226" s="588">
        <f aca="true" t="shared" si="222" ref="DP226:DP231">B226+E226+K226+P226+T226+Y226+AD226+AK226+AP226+AS226+AX226+BA226+BJ226+BP226+BT226+BY226+CH226+CK226+CQ226+CU226+CZ226+DG226</f>
        <v>4312</v>
      </c>
      <c r="DQ226" s="320">
        <f aca="true" t="shared" si="223" ref="DQ226:DQ231">SUM(DR226:DT226)</f>
        <v>19</v>
      </c>
      <c r="DR226" s="81">
        <v>0</v>
      </c>
      <c r="DS226" s="82">
        <v>19</v>
      </c>
      <c r="DT226" s="119">
        <v>0</v>
      </c>
      <c r="DU226" s="320">
        <f aca="true" t="shared" si="224" ref="DU226:DU231">SUM(DV226:DV226)</f>
        <v>100</v>
      </c>
      <c r="DV226" s="109">
        <v>100</v>
      </c>
    </row>
    <row r="227" spans="1:126" ht="11.25">
      <c r="A227" s="32" t="s">
        <v>394</v>
      </c>
      <c r="B227" s="111">
        <f t="shared" si="201"/>
        <v>78</v>
      </c>
      <c r="C227" s="121">
        <v>0</v>
      </c>
      <c r="D227" s="151">
        <v>78</v>
      </c>
      <c r="E227" s="111">
        <f t="shared" si="202"/>
        <v>0</v>
      </c>
      <c r="F227" s="150">
        <v>0</v>
      </c>
      <c r="G227" s="152">
        <v>0</v>
      </c>
      <c r="H227" s="152">
        <v>0</v>
      </c>
      <c r="I227" s="152">
        <v>0</v>
      </c>
      <c r="J227" s="151">
        <v>0</v>
      </c>
      <c r="K227" s="320">
        <f t="shared" si="203"/>
        <v>0</v>
      </c>
      <c r="L227" s="150">
        <v>0</v>
      </c>
      <c r="M227" s="89">
        <v>0</v>
      </c>
      <c r="N227" s="73">
        <v>0</v>
      </c>
      <c r="O227" s="120">
        <v>0</v>
      </c>
      <c r="P227" s="320">
        <f t="shared" si="204"/>
        <v>47</v>
      </c>
      <c r="Q227" s="121">
        <v>47</v>
      </c>
      <c r="R227" s="73">
        <v>0</v>
      </c>
      <c r="S227" s="120">
        <v>0</v>
      </c>
      <c r="T227" s="320">
        <f t="shared" si="205"/>
        <v>0</v>
      </c>
      <c r="U227" s="121">
        <v>0</v>
      </c>
      <c r="V227" s="73">
        <v>0</v>
      </c>
      <c r="W227" s="73">
        <v>0</v>
      </c>
      <c r="X227" s="122">
        <v>0</v>
      </c>
      <c r="Y227" s="320">
        <f t="shared" si="206"/>
        <v>36</v>
      </c>
      <c r="Z227" s="19">
        <v>12</v>
      </c>
      <c r="AA227" s="20">
        <v>0</v>
      </c>
      <c r="AB227" s="20">
        <v>0</v>
      </c>
      <c r="AC227" s="122">
        <v>24</v>
      </c>
      <c r="AD227" s="320">
        <f t="shared" si="207"/>
        <v>0</v>
      </c>
      <c r="AE227" s="19">
        <v>0</v>
      </c>
      <c r="AF227" s="20">
        <v>0</v>
      </c>
      <c r="AG227" s="20">
        <v>0</v>
      </c>
      <c r="AH227" s="20">
        <v>0</v>
      </c>
      <c r="AI227" s="20">
        <v>0</v>
      </c>
      <c r="AJ227" s="122">
        <v>0</v>
      </c>
      <c r="AK227" s="320">
        <f t="shared" si="208"/>
        <v>0</v>
      </c>
      <c r="AL227" s="19">
        <v>0</v>
      </c>
      <c r="AM227" s="20">
        <v>0</v>
      </c>
      <c r="AN227" s="20">
        <v>0</v>
      </c>
      <c r="AO227" s="122">
        <v>0</v>
      </c>
      <c r="AP227" s="320">
        <f t="shared" si="209"/>
        <v>18</v>
      </c>
      <c r="AQ227" s="19">
        <v>0</v>
      </c>
      <c r="AR227" s="122">
        <v>18</v>
      </c>
      <c r="AS227" s="320">
        <f t="shared" si="210"/>
        <v>0</v>
      </c>
      <c r="AT227" s="19">
        <v>0</v>
      </c>
      <c r="AU227" s="20">
        <v>0</v>
      </c>
      <c r="AV227" s="20">
        <v>0</v>
      </c>
      <c r="AW227" s="122">
        <v>0</v>
      </c>
      <c r="AX227" s="320">
        <f t="shared" si="211"/>
        <v>66</v>
      </c>
      <c r="AY227" s="19">
        <v>0</v>
      </c>
      <c r="AZ227" s="122">
        <v>66</v>
      </c>
      <c r="BA227" s="320">
        <f>SUM(BB227:BI227)</f>
        <v>100</v>
      </c>
      <c r="BB227" s="19">
        <v>0</v>
      </c>
      <c r="BC227" s="20">
        <v>0</v>
      </c>
      <c r="BD227" s="20">
        <v>0</v>
      </c>
      <c r="BE227" s="20">
        <v>18</v>
      </c>
      <c r="BF227" s="20">
        <v>48</v>
      </c>
      <c r="BG227" s="20">
        <v>0</v>
      </c>
      <c r="BH227" s="20">
        <v>0</v>
      </c>
      <c r="BI227" s="122">
        <v>34</v>
      </c>
      <c r="BJ227" s="320">
        <f t="shared" si="212"/>
        <v>0</v>
      </c>
      <c r="BK227" s="19">
        <v>0</v>
      </c>
      <c r="BL227" s="20">
        <v>0</v>
      </c>
      <c r="BM227" s="20">
        <v>0</v>
      </c>
      <c r="BN227" s="20">
        <v>0</v>
      </c>
      <c r="BO227" s="122">
        <v>0</v>
      </c>
      <c r="BP227" s="320">
        <f t="shared" si="213"/>
        <v>12</v>
      </c>
      <c r="BQ227" s="19">
        <v>0</v>
      </c>
      <c r="BR227" s="20">
        <v>0</v>
      </c>
      <c r="BS227" s="122">
        <v>12</v>
      </c>
      <c r="BT227" s="320">
        <f t="shared" si="214"/>
        <v>42</v>
      </c>
      <c r="BU227" s="21">
        <v>30</v>
      </c>
      <c r="BV227" s="24">
        <v>12</v>
      </c>
      <c r="BW227" s="24">
        <v>0</v>
      </c>
      <c r="BX227" s="22">
        <v>0</v>
      </c>
      <c r="BY227" s="320">
        <f t="shared" si="215"/>
        <v>0</v>
      </c>
      <c r="BZ227" s="81">
        <v>0</v>
      </c>
      <c r="CA227" s="82">
        <v>0</v>
      </c>
      <c r="CB227" s="73">
        <v>0</v>
      </c>
      <c r="CC227" s="82">
        <v>0</v>
      </c>
      <c r="CD227" s="82">
        <v>0</v>
      </c>
      <c r="CE227" s="82">
        <v>0</v>
      </c>
      <c r="CF227" s="82">
        <v>0</v>
      </c>
      <c r="CG227" s="119">
        <v>0</v>
      </c>
      <c r="CH227" s="320">
        <f t="shared" si="216"/>
        <v>73</v>
      </c>
      <c r="CI227" s="81">
        <v>30</v>
      </c>
      <c r="CJ227" s="119">
        <v>43</v>
      </c>
      <c r="CK227" s="320">
        <f t="shared" si="217"/>
        <v>38</v>
      </c>
      <c r="CL227" s="312">
        <v>0</v>
      </c>
      <c r="CM227" s="313">
        <v>12</v>
      </c>
      <c r="CN227" s="313">
        <v>0</v>
      </c>
      <c r="CO227" s="313">
        <v>26</v>
      </c>
      <c r="CP227" s="314"/>
      <c r="CQ227" s="320">
        <f t="shared" si="218"/>
        <v>99</v>
      </c>
      <c r="CR227" s="81">
        <v>0</v>
      </c>
      <c r="CS227" s="82">
        <v>44</v>
      </c>
      <c r="CT227" s="119">
        <v>55</v>
      </c>
      <c r="CU227" s="320">
        <f t="shared" si="219"/>
        <v>56</v>
      </c>
      <c r="CV227" s="81">
        <v>6</v>
      </c>
      <c r="CW227" s="82">
        <v>8</v>
      </c>
      <c r="CX227" s="82">
        <v>24</v>
      </c>
      <c r="CY227" s="119">
        <v>18</v>
      </c>
      <c r="CZ227" s="320">
        <f t="shared" si="220"/>
        <v>54</v>
      </c>
      <c r="DA227" s="81">
        <v>0</v>
      </c>
      <c r="DB227" s="82">
        <v>0</v>
      </c>
      <c r="DC227" s="82">
        <v>54</v>
      </c>
      <c r="DD227" s="82">
        <v>0</v>
      </c>
      <c r="DE227" s="82">
        <v>0</v>
      </c>
      <c r="DF227" s="119">
        <v>0</v>
      </c>
      <c r="DG227" s="320">
        <f t="shared" si="221"/>
        <v>129</v>
      </c>
      <c r="DH227" s="81">
        <v>24</v>
      </c>
      <c r="DI227" s="82">
        <v>0</v>
      </c>
      <c r="DJ227" s="82">
        <v>0</v>
      </c>
      <c r="DK227" s="82">
        <v>70</v>
      </c>
      <c r="DL227" s="82">
        <v>20</v>
      </c>
      <c r="DM227" s="82">
        <v>0</v>
      </c>
      <c r="DN227" s="82">
        <v>0</v>
      </c>
      <c r="DO227" s="119">
        <v>15</v>
      </c>
      <c r="DP227" s="588">
        <f t="shared" si="222"/>
        <v>848</v>
      </c>
      <c r="DQ227" s="320">
        <f t="shared" si="223"/>
        <v>0</v>
      </c>
      <c r="DR227" s="81">
        <v>0</v>
      </c>
      <c r="DS227" s="82">
        <v>0</v>
      </c>
      <c r="DT227" s="119">
        <v>0</v>
      </c>
      <c r="DU227" s="320">
        <f t="shared" si="224"/>
        <v>30</v>
      </c>
      <c r="DV227" s="109">
        <v>30</v>
      </c>
    </row>
    <row r="228" spans="1:126" ht="11.25">
      <c r="A228" s="32" t="s">
        <v>393</v>
      </c>
      <c r="B228" s="111">
        <f t="shared" si="201"/>
        <v>254</v>
      </c>
      <c r="C228" s="150">
        <v>194</v>
      </c>
      <c r="D228" s="151">
        <v>60</v>
      </c>
      <c r="E228" s="111">
        <f t="shared" si="202"/>
        <v>489</v>
      </c>
      <c r="F228" s="150">
        <v>62</v>
      </c>
      <c r="G228" s="152">
        <v>271</v>
      </c>
      <c r="H228" s="152">
        <v>40</v>
      </c>
      <c r="I228" s="152">
        <v>80</v>
      </c>
      <c r="J228" s="151">
        <v>36</v>
      </c>
      <c r="K228" s="320">
        <f t="shared" si="203"/>
        <v>174</v>
      </c>
      <c r="L228" s="150">
        <v>40</v>
      </c>
      <c r="M228" s="89">
        <v>0</v>
      </c>
      <c r="N228" s="73">
        <v>13</v>
      </c>
      <c r="O228" s="120">
        <v>121</v>
      </c>
      <c r="P228" s="320">
        <f t="shared" si="204"/>
        <v>276</v>
      </c>
      <c r="Q228" s="121">
        <v>156</v>
      </c>
      <c r="R228" s="73">
        <v>92</v>
      </c>
      <c r="S228" s="120">
        <v>28</v>
      </c>
      <c r="T228" s="320">
        <f t="shared" si="205"/>
        <v>352</v>
      </c>
      <c r="U228" s="121">
        <v>111</v>
      </c>
      <c r="V228" s="73">
        <v>70</v>
      </c>
      <c r="W228" s="73">
        <v>108</v>
      </c>
      <c r="X228" s="122">
        <v>63</v>
      </c>
      <c r="Y228" s="320">
        <f t="shared" si="206"/>
        <v>474</v>
      </c>
      <c r="Z228" s="19">
        <v>104</v>
      </c>
      <c r="AA228" s="20">
        <v>189</v>
      </c>
      <c r="AB228" s="20">
        <v>145</v>
      </c>
      <c r="AC228" s="122">
        <v>36</v>
      </c>
      <c r="AD228" s="320">
        <f t="shared" si="207"/>
        <v>424</v>
      </c>
      <c r="AE228" s="19">
        <v>93</v>
      </c>
      <c r="AF228" s="20">
        <v>105</v>
      </c>
      <c r="AG228" s="20">
        <v>36</v>
      </c>
      <c r="AH228" s="20">
        <v>137</v>
      </c>
      <c r="AI228" s="20">
        <v>0</v>
      </c>
      <c r="AJ228" s="122">
        <v>53</v>
      </c>
      <c r="AK228" s="320">
        <f t="shared" si="208"/>
        <v>346</v>
      </c>
      <c r="AL228" s="19">
        <v>56</v>
      </c>
      <c r="AM228" s="20">
        <v>148</v>
      </c>
      <c r="AN228" s="20">
        <v>142</v>
      </c>
      <c r="AO228" s="122">
        <v>0</v>
      </c>
      <c r="AP228" s="320">
        <f t="shared" si="209"/>
        <v>0</v>
      </c>
      <c r="AQ228" s="19">
        <v>0</v>
      </c>
      <c r="AR228" s="122">
        <v>0</v>
      </c>
      <c r="AS228" s="320">
        <f t="shared" si="210"/>
        <v>237</v>
      </c>
      <c r="AT228" s="19">
        <v>121</v>
      </c>
      <c r="AU228" s="20">
        <v>19</v>
      </c>
      <c r="AV228" s="20">
        <v>55</v>
      </c>
      <c r="AW228" s="122">
        <v>42</v>
      </c>
      <c r="AX228" s="320">
        <f t="shared" si="211"/>
        <v>1047</v>
      </c>
      <c r="AY228" s="19">
        <v>134</v>
      </c>
      <c r="AZ228" s="122">
        <v>913</v>
      </c>
      <c r="BA228" s="320">
        <f>SUM(BB228:BI228)</f>
        <v>1507</v>
      </c>
      <c r="BB228" s="19">
        <v>339</v>
      </c>
      <c r="BC228" s="20">
        <v>149</v>
      </c>
      <c r="BD228" s="20">
        <v>88</v>
      </c>
      <c r="BE228" s="20">
        <v>218</v>
      </c>
      <c r="BF228" s="20">
        <v>274</v>
      </c>
      <c r="BG228" s="20">
        <v>170</v>
      </c>
      <c r="BH228" s="20">
        <v>204</v>
      </c>
      <c r="BI228" s="122">
        <v>65</v>
      </c>
      <c r="BJ228" s="320">
        <f t="shared" si="212"/>
        <v>464</v>
      </c>
      <c r="BK228" s="19">
        <v>0</v>
      </c>
      <c r="BL228" s="20">
        <v>97</v>
      </c>
      <c r="BM228" s="20">
        <v>204</v>
      </c>
      <c r="BN228" s="20">
        <v>0</v>
      </c>
      <c r="BO228" s="122">
        <v>163</v>
      </c>
      <c r="BP228" s="320">
        <f t="shared" si="213"/>
        <v>96</v>
      </c>
      <c r="BQ228" s="19">
        <v>30</v>
      </c>
      <c r="BR228" s="20">
        <v>30</v>
      </c>
      <c r="BS228" s="122">
        <v>36</v>
      </c>
      <c r="BT228" s="320">
        <f t="shared" si="214"/>
        <v>505</v>
      </c>
      <c r="BU228" s="21">
        <v>137</v>
      </c>
      <c r="BV228" s="24">
        <v>0</v>
      </c>
      <c r="BW228" s="24">
        <v>306</v>
      </c>
      <c r="BX228" s="22">
        <v>62</v>
      </c>
      <c r="BY228" s="320">
        <f t="shared" si="215"/>
        <v>390</v>
      </c>
      <c r="BZ228" s="81">
        <v>0</v>
      </c>
      <c r="CA228" s="82">
        <v>57</v>
      </c>
      <c r="CB228" s="73">
        <v>187</v>
      </c>
      <c r="CC228" s="82">
        <v>0</v>
      </c>
      <c r="CD228" s="82">
        <v>30</v>
      </c>
      <c r="CE228" s="82">
        <v>15</v>
      </c>
      <c r="CF228" s="82">
        <v>70</v>
      </c>
      <c r="CG228" s="119">
        <v>31</v>
      </c>
      <c r="CH228" s="320">
        <f t="shared" si="216"/>
        <v>991</v>
      </c>
      <c r="CI228" s="81">
        <v>830</v>
      </c>
      <c r="CJ228" s="119">
        <v>161</v>
      </c>
      <c r="CK228" s="320">
        <f t="shared" si="217"/>
        <v>380</v>
      </c>
      <c r="CL228" s="312">
        <v>167</v>
      </c>
      <c r="CM228" s="313">
        <v>107</v>
      </c>
      <c r="CN228" s="313"/>
      <c r="CO228" s="313">
        <v>40</v>
      </c>
      <c r="CP228" s="314">
        <v>66</v>
      </c>
      <c r="CQ228" s="320">
        <f t="shared" si="218"/>
        <v>322</v>
      </c>
      <c r="CR228" s="81">
        <v>111</v>
      </c>
      <c r="CS228" s="82">
        <v>112</v>
      </c>
      <c r="CT228" s="119">
        <v>99</v>
      </c>
      <c r="CU228" s="320">
        <f t="shared" si="219"/>
        <v>270</v>
      </c>
      <c r="CV228" s="81">
        <v>42</v>
      </c>
      <c r="CW228" s="82">
        <v>116</v>
      </c>
      <c r="CX228" s="82">
        <v>80</v>
      </c>
      <c r="CY228" s="119">
        <v>32</v>
      </c>
      <c r="CZ228" s="320">
        <f t="shared" si="220"/>
        <v>419</v>
      </c>
      <c r="DA228" s="81">
        <v>0</v>
      </c>
      <c r="DB228" s="82">
        <v>0</v>
      </c>
      <c r="DC228" s="82">
        <v>210</v>
      </c>
      <c r="DD228" s="82">
        <v>18</v>
      </c>
      <c r="DE228" s="82">
        <v>109</v>
      </c>
      <c r="DF228" s="119">
        <v>82</v>
      </c>
      <c r="DG228" s="320">
        <f t="shared" si="221"/>
        <v>627</v>
      </c>
      <c r="DH228" s="81">
        <v>85</v>
      </c>
      <c r="DI228" s="82">
        <v>35</v>
      </c>
      <c r="DJ228" s="82">
        <v>45</v>
      </c>
      <c r="DK228" s="82">
        <v>63</v>
      </c>
      <c r="DL228" s="82">
        <v>0</v>
      </c>
      <c r="DM228" s="82">
        <v>244</v>
      </c>
      <c r="DN228" s="82">
        <v>50</v>
      </c>
      <c r="DO228" s="119">
        <v>105</v>
      </c>
      <c r="DP228" s="588">
        <f t="shared" si="222"/>
        <v>10044</v>
      </c>
      <c r="DQ228" s="320">
        <f t="shared" si="223"/>
        <v>378</v>
      </c>
      <c r="DR228" s="81">
        <v>176</v>
      </c>
      <c r="DS228" s="82">
        <v>91</v>
      </c>
      <c r="DT228" s="119">
        <v>111</v>
      </c>
      <c r="DU228" s="320">
        <f t="shared" si="224"/>
        <v>189</v>
      </c>
      <c r="DV228" s="109">
        <v>189</v>
      </c>
    </row>
    <row r="229" spans="1:126" ht="11.25">
      <c r="A229" s="32" t="s">
        <v>395</v>
      </c>
      <c r="B229" s="111">
        <f t="shared" si="201"/>
        <v>1796</v>
      </c>
      <c r="C229" s="150">
        <v>1149</v>
      </c>
      <c r="D229" s="151">
        <v>647</v>
      </c>
      <c r="E229" s="111">
        <f t="shared" si="202"/>
        <v>2560</v>
      </c>
      <c r="F229" s="150">
        <v>581</v>
      </c>
      <c r="G229" s="152">
        <v>772</v>
      </c>
      <c r="H229" s="152">
        <v>141</v>
      </c>
      <c r="I229" s="152">
        <v>398</v>
      </c>
      <c r="J229" s="151">
        <v>668</v>
      </c>
      <c r="K229" s="320">
        <f t="shared" si="203"/>
        <v>883</v>
      </c>
      <c r="L229" s="150">
        <v>225</v>
      </c>
      <c r="M229" s="89">
        <v>115</v>
      </c>
      <c r="N229" s="73">
        <v>194</v>
      </c>
      <c r="O229" s="120">
        <v>349</v>
      </c>
      <c r="P229" s="320">
        <f t="shared" si="204"/>
        <v>842</v>
      </c>
      <c r="Q229" s="121">
        <v>462</v>
      </c>
      <c r="R229" s="73">
        <v>194</v>
      </c>
      <c r="S229" s="120">
        <v>186</v>
      </c>
      <c r="T229" s="320">
        <f t="shared" si="205"/>
        <v>1225</v>
      </c>
      <c r="U229" s="121">
        <v>396</v>
      </c>
      <c r="V229" s="73">
        <v>53</v>
      </c>
      <c r="W229" s="73">
        <v>461</v>
      </c>
      <c r="X229" s="122">
        <v>315</v>
      </c>
      <c r="Y229" s="320">
        <f t="shared" si="206"/>
        <v>942</v>
      </c>
      <c r="Z229" s="19">
        <v>201</v>
      </c>
      <c r="AA229" s="20">
        <v>274</v>
      </c>
      <c r="AB229" s="20">
        <v>288</v>
      </c>
      <c r="AC229" s="122">
        <v>179</v>
      </c>
      <c r="AD229" s="320">
        <f t="shared" si="207"/>
        <v>2130</v>
      </c>
      <c r="AE229" s="19">
        <v>0</v>
      </c>
      <c r="AF229" s="20">
        <v>904</v>
      </c>
      <c r="AG229" s="20">
        <v>135</v>
      </c>
      <c r="AH229" s="20">
        <v>483</v>
      </c>
      <c r="AI229" s="20">
        <v>195</v>
      </c>
      <c r="AJ229" s="122">
        <v>413</v>
      </c>
      <c r="AK229" s="320">
        <f t="shared" si="208"/>
        <v>938</v>
      </c>
      <c r="AL229" s="19">
        <v>155</v>
      </c>
      <c r="AM229" s="20">
        <v>232</v>
      </c>
      <c r="AN229" s="20">
        <v>463</v>
      </c>
      <c r="AO229" s="122">
        <v>88</v>
      </c>
      <c r="AP229" s="320">
        <f t="shared" si="209"/>
        <v>88</v>
      </c>
      <c r="AQ229" s="19">
        <v>12</v>
      </c>
      <c r="AR229" s="122">
        <v>76</v>
      </c>
      <c r="AS229" s="320">
        <f t="shared" si="210"/>
        <v>1014</v>
      </c>
      <c r="AT229" s="19">
        <v>254</v>
      </c>
      <c r="AU229" s="20">
        <v>221</v>
      </c>
      <c r="AV229" s="20">
        <v>384</v>
      </c>
      <c r="AW229" s="122">
        <v>155</v>
      </c>
      <c r="AX229" s="320">
        <f t="shared" si="211"/>
        <v>1003</v>
      </c>
      <c r="AY229" s="19">
        <v>330</v>
      </c>
      <c r="AZ229" s="122">
        <v>673</v>
      </c>
      <c r="BA229" s="320">
        <f>SUM(BB229:BI229)</f>
        <v>6609</v>
      </c>
      <c r="BB229" s="19">
        <v>878</v>
      </c>
      <c r="BC229" s="20">
        <v>1194</v>
      </c>
      <c r="BD229" s="20">
        <v>1103</v>
      </c>
      <c r="BE229" s="20">
        <v>1042</v>
      </c>
      <c r="BF229" s="20">
        <v>604</v>
      </c>
      <c r="BG229" s="20">
        <v>267</v>
      </c>
      <c r="BH229" s="20">
        <v>635</v>
      </c>
      <c r="BI229" s="122">
        <v>886</v>
      </c>
      <c r="BJ229" s="320">
        <f t="shared" si="212"/>
        <v>1524</v>
      </c>
      <c r="BK229" s="19">
        <v>217</v>
      </c>
      <c r="BL229" s="20">
        <v>526</v>
      </c>
      <c r="BM229" s="20">
        <v>578</v>
      </c>
      <c r="BN229" s="20">
        <v>36</v>
      </c>
      <c r="BO229" s="122">
        <v>167</v>
      </c>
      <c r="BP229" s="320">
        <f t="shared" si="213"/>
        <v>356</v>
      </c>
      <c r="BQ229" s="19">
        <v>138</v>
      </c>
      <c r="BR229" s="20">
        <v>22</v>
      </c>
      <c r="BS229" s="122">
        <v>196</v>
      </c>
      <c r="BT229" s="320">
        <f t="shared" si="214"/>
        <v>1625</v>
      </c>
      <c r="BU229" s="21">
        <v>406</v>
      </c>
      <c r="BV229" s="24">
        <v>200</v>
      </c>
      <c r="BW229" s="24">
        <v>739</v>
      </c>
      <c r="BX229" s="22">
        <v>280</v>
      </c>
      <c r="BY229" s="320">
        <f t="shared" si="215"/>
        <v>1854</v>
      </c>
      <c r="BZ229" s="81">
        <v>168</v>
      </c>
      <c r="CA229" s="82">
        <v>143</v>
      </c>
      <c r="CB229" s="73">
        <v>599</v>
      </c>
      <c r="CC229" s="82">
        <v>125</v>
      </c>
      <c r="CD229" s="82">
        <v>80</v>
      </c>
      <c r="CE229" s="82">
        <v>236</v>
      </c>
      <c r="CF229" s="82">
        <v>359</v>
      </c>
      <c r="CG229" s="119">
        <v>144</v>
      </c>
      <c r="CH229" s="320">
        <f t="shared" si="216"/>
        <v>3707</v>
      </c>
      <c r="CI229" s="81">
        <v>2765</v>
      </c>
      <c r="CJ229" s="119">
        <v>942</v>
      </c>
      <c r="CK229" s="320">
        <f t="shared" si="217"/>
        <v>1992</v>
      </c>
      <c r="CL229" s="312">
        <v>870</v>
      </c>
      <c r="CM229" s="313">
        <v>651</v>
      </c>
      <c r="CN229" s="313">
        <v>118</v>
      </c>
      <c r="CO229" s="313">
        <v>282</v>
      </c>
      <c r="CP229" s="314">
        <v>71</v>
      </c>
      <c r="CQ229" s="320">
        <f t="shared" si="218"/>
        <v>1551</v>
      </c>
      <c r="CR229" s="81">
        <v>228</v>
      </c>
      <c r="CS229" s="82">
        <v>1053</v>
      </c>
      <c r="CT229" s="119">
        <v>270</v>
      </c>
      <c r="CU229" s="320">
        <f t="shared" si="219"/>
        <v>770</v>
      </c>
      <c r="CV229" s="81">
        <v>142</v>
      </c>
      <c r="CW229" s="82">
        <v>252</v>
      </c>
      <c r="CX229" s="82">
        <v>155</v>
      </c>
      <c r="CY229" s="119">
        <v>221</v>
      </c>
      <c r="CZ229" s="320">
        <f t="shared" si="220"/>
        <v>2452</v>
      </c>
      <c r="DA229" s="81">
        <v>298</v>
      </c>
      <c r="DB229" s="82">
        <v>103</v>
      </c>
      <c r="DC229" s="82">
        <v>444</v>
      </c>
      <c r="DD229" s="82">
        <v>1112</v>
      </c>
      <c r="DE229" s="82">
        <v>253</v>
      </c>
      <c r="DF229" s="119">
        <v>242</v>
      </c>
      <c r="DG229" s="320">
        <f t="shared" si="221"/>
        <v>4381</v>
      </c>
      <c r="DH229" s="81">
        <v>210</v>
      </c>
      <c r="DI229" s="82">
        <v>77</v>
      </c>
      <c r="DJ229" s="82">
        <v>296</v>
      </c>
      <c r="DK229" s="82">
        <v>786</v>
      </c>
      <c r="DL229" s="82">
        <v>536</v>
      </c>
      <c r="DM229" s="82">
        <v>1649</v>
      </c>
      <c r="DN229" s="82">
        <v>588</v>
      </c>
      <c r="DO229" s="119">
        <v>239</v>
      </c>
      <c r="DP229" s="588">
        <f t="shared" si="222"/>
        <v>40242</v>
      </c>
      <c r="DQ229" s="320">
        <f t="shared" si="223"/>
        <v>628</v>
      </c>
      <c r="DR229" s="81">
        <v>228</v>
      </c>
      <c r="DS229" s="82">
        <v>400</v>
      </c>
      <c r="DT229" s="119">
        <v>0</v>
      </c>
      <c r="DU229" s="320">
        <f t="shared" si="224"/>
        <v>435</v>
      </c>
      <c r="DV229" s="109">
        <v>435</v>
      </c>
    </row>
    <row r="230" spans="1:126" ht="11.25">
      <c r="A230" s="32" t="s">
        <v>396</v>
      </c>
      <c r="B230" s="111">
        <f t="shared" si="201"/>
        <v>92</v>
      </c>
      <c r="C230" s="121">
        <v>36</v>
      </c>
      <c r="D230" s="120">
        <v>56</v>
      </c>
      <c r="E230" s="111">
        <f t="shared" si="202"/>
        <v>650</v>
      </c>
      <c r="F230" s="121">
        <v>0</v>
      </c>
      <c r="G230" s="73">
        <v>278</v>
      </c>
      <c r="H230" s="73">
        <v>119</v>
      </c>
      <c r="I230" s="73">
        <v>153</v>
      </c>
      <c r="J230" s="120">
        <v>100</v>
      </c>
      <c r="K230" s="320">
        <f t="shared" si="203"/>
        <v>10</v>
      </c>
      <c r="L230" s="121">
        <v>10</v>
      </c>
      <c r="M230" s="89">
        <v>0</v>
      </c>
      <c r="N230" s="73">
        <v>0</v>
      </c>
      <c r="O230" s="120">
        <v>0</v>
      </c>
      <c r="P230" s="320">
        <f t="shared" si="204"/>
        <v>195</v>
      </c>
      <c r="Q230" s="121">
        <v>60</v>
      </c>
      <c r="R230" s="73">
        <v>33</v>
      </c>
      <c r="S230" s="120">
        <v>102</v>
      </c>
      <c r="T230" s="320">
        <f t="shared" si="205"/>
        <v>631</v>
      </c>
      <c r="U230" s="121">
        <v>388</v>
      </c>
      <c r="V230" s="73">
        <v>139</v>
      </c>
      <c r="W230" s="73">
        <v>104</v>
      </c>
      <c r="X230" s="122">
        <v>0</v>
      </c>
      <c r="Y230" s="320">
        <f t="shared" si="206"/>
        <v>524</v>
      </c>
      <c r="Z230" s="19">
        <v>0</v>
      </c>
      <c r="AA230" s="20">
        <v>193</v>
      </c>
      <c r="AB230" s="20">
        <v>175</v>
      </c>
      <c r="AC230" s="122">
        <v>156</v>
      </c>
      <c r="AD230" s="320">
        <f t="shared" si="207"/>
        <v>424</v>
      </c>
      <c r="AE230" s="19">
        <v>60</v>
      </c>
      <c r="AF230" s="20">
        <v>250</v>
      </c>
      <c r="AG230" s="20">
        <v>0</v>
      </c>
      <c r="AH230" s="20">
        <v>14</v>
      </c>
      <c r="AI230" s="20">
        <v>100</v>
      </c>
      <c r="AJ230" s="122">
        <v>0</v>
      </c>
      <c r="AK230" s="320">
        <f t="shared" si="208"/>
        <v>100</v>
      </c>
      <c r="AL230" s="19">
        <v>0</v>
      </c>
      <c r="AM230" s="20">
        <v>100</v>
      </c>
      <c r="AN230" s="20">
        <v>0</v>
      </c>
      <c r="AO230" s="122">
        <v>0</v>
      </c>
      <c r="AP230" s="320">
        <f t="shared" si="209"/>
        <v>0</v>
      </c>
      <c r="AQ230" s="19">
        <v>0</v>
      </c>
      <c r="AR230" s="122">
        <v>0</v>
      </c>
      <c r="AS230" s="320">
        <f t="shared" si="210"/>
        <v>185</v>
      </c>
      <c r="AT230" s="19">
        <v>120</v>
      </c>
      <c r="AU230" s="20">
        <v>65</v>
      </c>
      <c r="AV230" s="20">
        <v>0</v>
      </c>
      <c r="AW230" s="122">
        <v>0</v>
      </c>
      <c r="AX230" s="320">
        <f t="shared" si="211"/>
        <v>3421</v>
      </c>
      <c r="AY230" s="19">
        <v>1601</v>
      </c>
      <c r="AZ230" s="122">
        <v>1820</v>
      </c>
      <c r="BA230" s="320">
        <f>SUM(BB230:BI230)</f>
        <v>2479</v>
      </c>
      <c r="BB230" s="19">
        <v>652</v>
      </c>
      <c r="BC230" s="20">
        <v>53</v>
      </c>
      <c r="BD230" s="20">
        <v>541</v>
      </c>
      <c r="BE230" s="20">
        <v>378</v>
      </c>
      <c r="BF230" s="20">
        <v>48</v>
      </c>
      <c r="BG230" s="20">
        <v>175</v>
      </c>
      <c r="BH230" s="20">
        <v>254</v>
      </c>
      <c r="BI230" s="122">
        <v>378</v>
      </c>
      <c r="BJ230" s="320">
        <f t="shared" si="212"/>
        <v>14</v>
      </c>
      <c r="BK230" s="19">
        <v>0</v>
      </c>
      <c r="BL230" s="20">
        <v>0</v>
      </c>
      <c r="BM230" s="20">
        <v>9</v>
      </c>
      <c r="BN230" s="20">
        <v>5</v>
      </c>
      <c r="BO230" s="122">
        <v>0</v>
      </c>
      <c r="BP230" s="320">
        <f t="shared" si="213"/>
        <v>1227</v>
      </c>
      <c r="BQ230" s="19">
        <v>333</v>
      </c>
      <c r="BR230" s="20">
        <v>302</v>
      </c>
      <c r="BS230" s="122">
        <v>592</v>
      </c>
      <c r="BT230" s="320">
        <f t="shared" si="214"/>
        <v>157</v>
      </c>
      <c r="BU230" s="21">
        <v>157</v>
      </c>
      <c r="BV230" s="24">
        <v>0</v>
      </c>
      <c r="BW230" s="24">
        <v>0</v>
      </c>
      <c r="BX230" s="22">
        <v>0</v>
      </c>
      <c r="BY230" s="320">
        <f t="shared" si="215"/>
        <v>476</v>
      </c>
      <c r="BZ230" s="81">
        <v>26</v>
      </c>
      <c r="CA230" s="82">
        <v>0</v>
      </c>
      <c r="CB230" s="73">
        <v>320</v>
      </c>
      <c r="CC230" s="82">
        <v>0</v>
      </c>
      <c r="CD230" s="82">
        <v>30</v>
      </c>
      <c r="CE230" s="82">
        <v>0</v>
      </c>
      <c r="CF230" s="82">
        <v>0</v>
      </c>
      <c r="CG230" s="119">
        <v>100</v>
      </c>
      <c r="CH230" s="320">
        <f t="shared" si="216"/>
        <v>244</v>
      </c>
      <c r="CI230" s="81">
        <v>244</v>
      </c>
      <c r="CJ230" s="119">
        <v>0</v>
      </c>
      <c r="CK230" s="320">
        <f t="shared" si="217"/>
        <v>552</v>
      </c>
      <c r="CL230" s="568">
        <v>301</v>
      </c>
      <c r="CM230" s="569">
        <v>6</v>
      </c>
      <c r="CN230" s="569">
        <v>30</v>
      </c>
      <c r="CO230" s="569">
        <v>215</v>
      </c>
      <c r="CP230" s="570">
        <v>0</v>
      </c>
      <c r="CQ230" s="320">
        <f t="shared" si="218"/>
        <v>98</v>
      </c>
      <c r="CR230" s="90">
        <v>0</v>
      </c>
      <c r="CS230" s="91">
        <v>0</v>
      </c>
      <c r="CT230" s="123">
        <v>98</v>
      </c>
      <c r="CU230" s="320">
        <f t="shared" si="219"/>
        <v>69</v>
      </c>
      <c r="CV230" s="90">
        <v>48</v>
      </c>
      <c r="CW230" s="91">
        <v>21</v>
      </c>
      <c r="CX230" s="91">
        <v>0</v>
      </c>
      <c r="CY230" s="123">
        <v>0</v>
      </c>
      <c r="CZ230" s="320">
        <f t="shared" si="220"/>
        <v>84</v>
      </c>
      <c r="DA230" s="90">
        <v>0</v>
      </c>
      <c r="DB230" s="91">
        <v>0</v>
      </c>
      <c r="DC230" s="91">
        <v>78</v>
      </c>
      <c r="DD230" s="91">
        <v>6</v>
      </c>
      <c r="DE230" s="91">
        <v>0</v>
      </c>
      <c r="DF230" s="123">
        <v>0</v>
      </c>
      <c r="DG230" s="320">
        <f t="shared" si="221"/>
        <v>1232</v>
      </c>
      <c r="DH230" s="90">
        <v>0</v>
      </c>
      <c r="DI230" s="91">
        <v>0</v>
      </c>
      <c r="DJ230" s="91">
        <v>550</v>
      </c>
      <c r="DK230" s="91">
        <v>30</v>
      </c>
      <c r="DL230" s="91">
        <v>0</v>
      </c>
      <c r="DM230" s="91">
        <v>412</v>
      </c>
      <c r="DN230" s="91">
        <v>84</v>
      </c>
      <c r="DO230" s="123">
        <v>156</v>
      </c>
      <c r="DP230" s="588">
        <f t="shared" si="222"/>
        <v>12864</v>
      </c>
      <c r="DQ230" s="320">
        <f t="shared" si="223"/>
        <v>0</v>
      </c>
      <c r="DR230" s="90">
        <v>0</v>
      </c>
      <c r="DS230" s="91">
        <v>0</v>
      </c>
      <c r="DT230" s="123">
        <v>0</v>
      </c>
      <c r="DU230" s="320">
        <f t="shared" si="224"/>
        <v>0</v>
      </c>
      <c r="DV230" s="92">
        <v>0</v>
      </c>
    </row>
    <row r="231" spans="1:126" ht="11.25">
      <c r="A231" s="32" t="s">
        <v>397</v>
      </c>
      <c r="B231" s="111">
        <f t="shared" si="201"/>
        <v>0</v>
      </c>
      <c r="C231" s="121">
        <v>0</v>
      </c>
      <c r="D231" s="120">
        <v>0</v>
      </c>
      <c r="E231" s="111">
        <f t="shared" si="202"/>
        <v>0</v>
      </c>
      <c r="F231" s="121">
        <v>0</v>
      </c>
      <c r="G231" s="73">
        <v>0</v>
      </c>
      <c r="H231" s="73">
        <v>0</v>
      </c>
      <c r="I231" s="73">
        <v>0</v>
      </c>
      <c r="J231" s="120">
        <v>0</v>
      </c>
      <c r="K231" s="320">
        <f t="shared" si="203"/>
        <v>0</v>
      </c>
      <c r="L231" s="121">
        <v>0</v>
      </c>
      <c r="M231" s="89">
        <v>0</v>
      </c>
      <c r="N231" s="73">
        <v>0</v>
      </c>
      <c r="O231" s="120">
        <v>0</v>
      </c>
      <c r="P231" s="320">
        <f t="shared" si="204"/>
        <v>0</v>
      </c>
      <c r="Q231" s="121">
        <v>0</v>
      </c>
      <c r="R231" s="73">
        <v>0</v>
      </c>
      <c r="S231" s="120">
        <v>0</v>
      </c>
      <c r="T231" s="320">
        <f t="shared" si="205"/>
        <v>0</v>
      </c>
      <c r="U231" s="121">
        <v>0</v>
      </c>
      <c r="V231" s="73">
        <v>0</v>
      </c>
      <c r="W231" s="73">
        <v>0</v>
      </c>
      <c r="X231" s="122">
        <v>0</v>
      </c>
      <c r="Y231" s="320">
        <f t="shared" si="206"/>
        <v>0</v>
      </c>
      <c r="Z231" s="19">
        <v>0</v>
      </c>
      <c r="AA231" s="20">
        <v>0</v>
      </c>
      <c r="AB231" s="20">
        <v>0</v>
      </c>
      <c r="AC231" s="122">
        <v>0</v>
      </c>
      <c r="AD231" s="320">
        <f t="shared" si="207"/>
        <v>8</v>
      </c>
      <c r="AE231" s="19">
        <v>0</v>
      </c>
      <c r="AF231" s="20">
        <v>0</v>
      </c>
      <c r="AG231" s="20">
        <v>0</v>
      </c>
      <c r="AH231" s="20">
        <v>8</v>
      </c>
      <c r="AI231" s="20">
        <v>0</v>
      </c>
      <c r="AJ231" s="122">
        <v>0</v>
      </c>
      <c r="AK231" s="320">
        <f t="shared" si="208"/>
        <v>0</v>
      </c>
      <c r="AL231" s="19">
        <v>0</v>
      </c>
      <c r="AM231" s="20">
        <v>0</v>
      </c>
      <c r="AN231" s="20">
        <v>0</v>
      </c>
      <c r="AO231" s="122">
        <v>0</v>
      </c>
      <c r="AP231" s="320">
        <f t="shared" si="209"/>
        <v>0</v>
      </c>
      <c r="AQ231" s="19">
        <v>0</v>
      </c>
      <c r="AR231" s="122">
        <v>0</v>
      </c>
      <c r="AS231" s="320">
        <f t="shared" si="210"/>
        <v>0</v>
      </c>
      <c r="AT231" s="19">
        <v>0</v>
      </c>
      <c r="AU231" s="20">
        <v>0</v>
      </c>
      <c r="AV231" s="20">
        <v>0</v>
      </c>
      <c r="AW231" s="122">
        <v>0</v>
      </c>
      <c r="AX231" s="320">
        <f t="shared" si="211"/>
        <v>0</v>
      </c>
      <c r="AY231" s="19">
        <v>0</v>
      </c>
      <c r="AZ231" s="122">
        <v>0</v>
      </c>
      <c r="BA231" s="320"/>
      <c r="BB231" s="19">
        <v>0</v>
      </c>
      <c r="BC231" s="20">
        <v>0</v>
      </c>
      <c r="BD231" s="20">
        <v>0</v>
      </c>
      <c r="BE231" s="20">
        <v>0</v>
      </c>
      <c r="BF231" s="20">
        <v>0</v>
      </c>
      <c r="BG231" s="20">
        <v>0</v>
      </c>
      <c r="BH231" s="20">
        <v>0</v>
      </c>
      <c r="BI231" s="122">
        <v>0</v>
      </c>
      <c r="BJ231" s="320">
        <f t="shared" si="212"/>
        <v>34</v>
      </c>
      <c r="BK231" s="19">
        <v>34</v>
      </c>
      <c r="BL231" s="20">
        <v>0</v>
      </c>
      <c r="BM231" s="20">
        <v>0</v>
      </c>
      <c r="BN231" s="20">
        <v>0</v>
      </c>
      <c r="BO231" s="122">
        <v>0</v>
      </c>
      <c r="BP231" s="320">
        <f t="shared" si="213"/>
        <v>0</v>
      </c>
      <c r="BQ231" s="19">
        <v>0</v>
      </c>
      <c r="BR231" s="20">
        <v>0</v>
      </c>
      <c r="BS231" s="122">
        <v>0</v>
      </c>
      <c r="BT231" s="320">
        <f t="shared" si="214"/>
        <v>174</v>
      </c>
      <c r="BU231" s="21">
        <v>23</v>
      </c>
      <c r="BV231" s="24">
        <v>20</v>
      </c>
      <c r="BW231" s="24">
        <v>113</v>
      </c>
      <c r="BX231" s="22">
        <v>18</v>
      </c>
      <c r="BY231" s="320">
        <f t="shared" si="215"/>
        <v>0</v>
      </c>
      <c r="BZ231" s="81">
        <v>0</v>
      </c>
      <c r="CA231" s="82">
        <v>0</v>
      </c>
      <c r="CB231" s="73">
        <v>0</v>
      </c>
      <c r="CC231" s="82">
        <v>0</v>
      </c>
      <c r="CD231" s="82">
        <v>0</v>
      </c>
      <c r="CE231" s="82">
        <v>0</v>
      </c>
      <c r="CF231" s="82">
        <v>0</v>
      </c>
      <c r="CG231" s="119">
        <v>0</v>
      </c>
      <c r="CH231" s="320">
        <f t="shared" si="216"/>
        <v>0</v>
      </c>
      <c r="CI231" s="81">
        <v>0</v>
      </c>
      <c r="CJ231" s="119">
        <v>0</v>
      </c>
      <c r="CK231" s="320">
        <f t="shared" si="217"/>
        <v>22</v>
      </c>
      <c r="CL231" s="312">
        <v>22</v>
      </c>
      <c r="CM231" s="313">
        <v>0</v>
      </c>
      <c r="CN231" s="313">
        <v>0</v>
      </c>
      <c r="CO231" s="313">
        <v>0</v>
      </c>
      <c r="CP231" s="314">
        <v>0</v>
      </c>
      <c r="CQ231" s="320">
        <f t="shared" si="218"/>
        <v>0</v>
      </c>
      <c r="CR231" s="81">
        <v>0</v>
      </c>
      <c r="CS231" s="82">
        <v>0</v>
      </c>
      <c r="CT231" s="119">
        <v>0</v>
      </c>
      <c r="CU231" s="320">
        <f t="shared" si="219"/>
        <v>0</v>
      </c>
      <c r="CV231" s="81">
        <v>0</v>
      </c>
      <c r="CW231" s="82">
        <v>0</v>
      </c>
      <c r="CX231" s="82">
        <v>0</v>
      </c>
      <c r="CY231" s="119">
        <v>0</v>
      </c>
      <c r="CZ231" s="320">
        <f t="shared" si="220"/>
        <v>0</v>
      </c>
      <c r="DA231" s="81">
        <v>0</v>
      </c>
      <c r="DB231" s="82">
        <v>0</v>
      </c>
      <c r="DC231" s="82">
        <v>0</v>
      </c>
      <c r="DD231" s="82">
        <v>0</v>
      </c>
      <c r="DE231" s="82">
        <v>0</v>
      </c>
      <c r="DF231" s="119">
        <v>0</v>
      </c>
      <c r="DG231" s="320">
        <f t="shared" si="221"/>
        <v>26</v>
      </c>
      <c r="DH231" s="81">
        <v>0</v>
      </c>
      <c r="DI231" s="82">
        <v>0</v>
      </c>
      <c r="DJ231" s="153">
        <v>26</v>
      </c>
      <c r="DK231" s="82">
        <v>0</v>
      </c>
      <c r="DL231" s="82">
        <v>0</v>
      </c>
      <c r="DM231" s="82">
        <v>0</v>
      </c>
      <c r="DN231" s="82">
        <v>0</v>
      </c>
      <c r="DO231" s="119">
        <v>0</v>
      </c>
      <c r="DP231" s="588">
        <f t="shared" si="222"/>
        <v>264</v>
      </c>
      <c r="DQ231" s="320">
        <f t="shared" si="223"/>
        <v>0</v>
      </c>
      <c r="DR231" s="81">
        <v>0</v>
      </c>
      <c r="DS231" s="82">
        <v>0</v>
      </c>
      <c r="DT231" s="119">
        <v>0</v>
      </c>
      <c r="DU231" s="320">
        <f t="shared" si="224"/>
        <v>0</v>
      </c>
      <c r="DV231" s="109">
        <v>0</v>
      </c>
    </row>
    <row r="232" spans="1:126" s="16" customFormat="1" ht="21.75" customHeight="1">
      <c r="A232" s="154" t="s">
        <v>109</v>
      </c>
      <c r="B232" s="171">
        <f aca="true" t="shared" si="225" ref="B232:AG232">SUM(B226:B231)*1000/SUM(B35:B38)</f>
        <v>5.258841985168283</v>
      </c>
      <c r="C232" s="495">
        <f t="shared" si="225"/>
        <v>5.435211601132147</v>
      </c>
      <c r="D232" s="496">
        <f t="shared" si="225"/>
        <v>5.002052264331646</v>
      </c>
      <c r="E232" s="497">
        <f t="shared" si="225"/>
        <v>5.430088133550592</v>
      </c>
      <c r="F232" s="495">
        <f t="shared" si="225"/>
        <v>7.655490999142775</v>
      </c>
      <c r="G232" s="498">
        <f t="shared" si="225"/>
        <v>4.3395483579055</v>
      </c>
      <c r="H232" s="498">
        <f t="shared" si="225"/>
        <v>4.007585787383261</v>
      </c>
      <c r="I232" s="498">
        <f t="shared" si="225"/>
        <v>9.014139281646713</v>
      </c>
      <c r="J232" s="496">
        <f t="shared" si="225"/>
        <v>5.747286778450465</v>
      </c>
      <c r="K232" s="497">
        <f t="shared" si="225"/>
        <v>3.8007567241521127</v>
      </c>
      <c r="L232" s="495">
        <f t="shared" si="225"/>
        <v>3.840782122905028</v>
      </c>
      <c r="M232" s="498">
        <f t="shared" si="225"/>
        <v>5.46067962853466</v>
      </c>
      <c r="N232" s="498">
        <f t="shared" si="225"/>
        <v>3.926627084242275</v>
      </c>
      <c r="O232" s="496">
        <f t="shared" si="225"/>
        <v>3.388217653334871</v>
      </c>
      <c r="P232" s="497">
        <f t="shared" si="225"/>
        <v>4.1952516872812655</v>
      </c>
      <c r="Q232" s="495">
        <f t="shared" si="225"/>
        <v>4.674161442773182</v>
      </c>
      <c r="R232" s="498">
        <f t="shared" si="225"/>
        <v>2.89310859825048</v>
      </c>
      <c r="S232" s="496">
        <f t="shared" si="225"/>
        <v>5.207269756994078</v>
      </c>
      <c r="T232" s="497">
        <f t="shared" si="225"/>
        <v>6.311682350240991</v>
      </c>
      <c r="U232" s="495">
        <f t="shared" si="225"/>
        <v>7.359005773496369</v>
      </c>
      <c r="V232" s="498">
        <f t="shared" si="225"/>
        <v>6.471914124394653</v>
      </c>
      <c r="W232" s="498">
        <f t="shared" si="225"/>
        <v>5.415104359440627</v>
      </c>
      <c r="X232" s="496">
        <f t="shared" si="225"/>
        <v>5.982905982905983</v>
      </c>
      <c r="Y232" s="497">
        <f t="shared" si="225"/>
        <v>2.7968012803192486</v>
      </c>
      <c r="Z232" s="495">
        <f t="shared" si="225"/>
        <v>2.528896468290408</v>
      </c>
      <c r="AA232" s="498">
        <f t="shared" si="225"/>
        <v>3.3398446805469533</v>
      </c>
      <c r="AB232" s="498">
        <f t="shared" si="225"/>
        <v>2.7143340440430204</v>
      </c>
      <c r="AC232" s="496">
        <f t="shared" si="225"/>
        <v>2.462937245545941</v>
      </c>
      <c r="AD232" s="497">
        <f t="shared" si="225"/>
        <v>5.252190885651925</v>
      </c>
      <c r="AE232" s="495">
        <f t="shared" si="225"/>
        <v>3.3249238038294955</v>
      </c>
      <c r="AF232" s="498">
        <f t="shared" si="225"/>
        <v>11.726234340456891</v>
      </c>
      <c r="AG232" s="498">
        <f t="shared" si="225"/>
        <v>3.7342074144762774</v>
      </c>
      <c r="AH232" s="498">
        <f aca="true" t="shared" si="226" ref="AH232:BM232">SUM(AH226:AH231)*1000/SUM(AH35:AH38)</f>
        <v>4.744504871969182</v>
      </c>
      <c r="AI232" s="498">
        <f t="shared" si="226"/>
        <v>4.254539266124704</v>
      </c>
      <c r="AJ232" s="496">
        <f t="shared" si="226"/>
        <v>3.116159425160238</v>
      </c>
      <c r="AK232" s="497">
        <f t="shared" si="226"/>
        <v>4.284831756446268</v>
      </c>
      <c r="AL232" s="495">
        <f t="shared" si="226"/>
        <v>2.947874317168923</v>
      </c>
      <c r="AM232" s="498">
        <f t="shared" si="226"/>
        <v>6.4221779210874885</v>
      </c>
      <c r="AN232" s="498">
        <f t="shared" si="226"/>
        <v>4.4978690540888415</v>
      </c>
      <c r="AO232" s="496">
        <f t="shared" si="226"/>
        <v>2.0735644100944888</v>
      </c>
      <c r="AP232" s="497">
        <f t="shared" si="226"/>
        <v>1.6898624196916798</v>
      </c>
      <c r="AQ232" s="495">
        <f t="shared" si="226"/>
        <v>0.40562466197944835</v>
      </c>
      <c r="AR232" s="496">
        <f t="shared" si="226"/>
        <v>2.8361946715746913</v>
      </c>
      <c r="AS232" s="497">
        <f t="shared" si="226"/>
        <v>5.021483667236113</v>
      </c>
      <c r="AT232" s="495">
        <f t="shared" si="226"/>
        <v>3.759826820097983</v>
      </c>
      <c r="AU232" s="498">
        <f t="shared" si="226"/>
        <v>4.8388612233392845</v>
      </c>
      <c r="AV232" s="498">
        <f t="shared" si="226"/>
        <v>7.801491562704059</v>
      </c>
      <c r="AW232" s="496">
        <f t="shared" si="226"/>
        <v>5.464935641367066</v>
      </c>
      <c r="AX232" s="497">
        <f t="shared" si="226"/>
        <v>11.96957838500017</v>
      </c>
      <c r="AY232" s="495">
        <f t="shared" si="226"/>
        <v>13.423254004279878</v>
      </c>
      <c r="AZ232" s="496">
        <f t="shared" si="226"/>
        <v>11.260135070985056</v>
      </c>
      <c r="BA232" s="497">
        <f t="shared" si="226"/>
        <v>3.9961683101352934</v>
      </c>
      <c r="BB232" s="495">
        <f t="shared" si="226"/>
        <v>5.679169026353437</v>
      </c>
      <c r="BC232" s="498">
        <f t="shared" si="226"/>
        <v>4.227069357238387</v>
      </c>
      <c r="BD232" s="498">
        <f t="shared" si="226"/>
        <v>4.697894253255433</v>
      </c>
      <c r="BE232" s="498">
        <f t="shared" si="226"/>
        <v>5.227481788656126</v>
      </c>
      <c r="BF232" s="498">
        <f t="shared" si="226"/>
        <v>2.9746908291023493</v>
      </c>
      <c r="BG232" s="498">
        <f t="shared" si="226"/>
        <v>1.698192018954014</v>
      </c>
      <c r="BH232" s="498">
        <f t="shared" si="226"/>
        <v>3.524304177726045</v>
      </c>
      <c r="BI232" s="496">
        <f t="shared" si="226"/>
        <v>4.16432022288746</v>
      </c>
      <c r="BJ232" s="497">
        <f t="shared" si="226"/>
        <v>3.543624602926412</v>
      </c>
      <c r="BK232" s="495">
        <f t="shared" si="226"/>
        <v>3.6417622576388182</v>
      </c>
      <c r="BL232" s="498">
        <f t="shared" si="226"/>
        <v>4.028834273199468</v>
      </c>
      <c r="BM232" s="498">
        <f t="shared" si="226"/>
        <v>3.2683114275207523</v>
      </c>
      <c r="BN232" s="498">
        <f aca="true" t="shared" si="227" ref="BN232:CS232">SUM(BN226:BN231)*1000/SUM(BN35:BN38)</f>
        <v>2.5526086415141327</v>
      </c>
      <c r="BO232" s="496">
        <f t="shared" si="227"/>
        <v>3.463116805124612</v>
      </c>
      <c r="BP232" s="497">
        <f t="shared" si="227"/>
        <v>11.597086330228997</v>
      </c>
      <c r="BQ232" s="495">
        <f t="shared" si="227"/>
        <v>9.95113812418067</v>
      </c>
      <c r="BR232" s="498">
        <f t="shared" si="227"/>
        <v>15.049740668310518</v>
      </c>
      <c r="BS232" s="496">
        <f t="shared" si="227"/>
        <v>11.618036463150426</v>
      </c>
      <c r="BT232" s="497">
        <f t="shared" si="227"/>
        <v>4.6950448916877745</v>
      </c>
      <c r="BU232" s="495">
        <f t="shared" si="227"/>
        <v>4.60955506074456</v>
      </c>
      <c r="BV232" s="498">
        <f t="shared" si="227"/>
        <v>5.515613263225668</v>
      </c>
      <c r="BW232" s="498">
        <f t="shared" si="227"/>
        <v>4.864003920607694</v>
      </c>
      <c r="BX232" s="496">
        <f t="shared" si="227"/>
        <v>3.983666965441689</v>
      </c>
      <c r="BY232" s="497">
        <f t="shared" si="227"/>
        <v>4.500384067388174</v>
      </c>
      <c r="BZ232" s="495">
        <f t="shared" si="227"/>
        <v>6.46531818601644</v>
      </c>
      <c r="CA232" s="498">
        <f t="shared" si="227"/>
        <v>3.4294140846036454</v>
      </c>
      <c r="CB232" s="498">
        <f t="shared" si="227"/>
        <v>4.128986751309231</v>
      </c>
      <c r="CC232" s="498">
        <f t="shared" si="227"/>
        <v>4.1522669830298655</v>
      </c>
      <c r="CD232" s="498">
        <f t="shared" si="227"/>
        <v>3.991105536233537</v>
      </c>
      <c r="CE232" s="499">
        <f t="shared" si="227"/>
        <v>5.461530474509397</v>
      </c>
      <c r="CF232" s="498">
        <f t="shared" si="227"/>
        <v>5.085710221210612</v>
      </c>
      <c r="CG232" s="496">
        <f t="shared" si="227"/>
        <v>5.305179115453304</v>
      </c>
      <c r="CH232" s="497">
        <f t="shared" si="227"/>
        <v>4.871899386009727</v>
      </c>
      <c r="CI232" s="495">
        <f t="shared" si="227"/>
        <v>5.93086738396582</v>
      </c>
      <c r="CJ232" s="496">
        <f t="shared" si="227"/>
        <v>2.9753095634582567</v>
      </c>
      <c r="CK232" s="497">
        <f t="shared" si="227"/>
        <v>3.5427052176802927</v>
      </c>
      <c r="CL232" s="495">
        <f t="shared" si="227"/>
        <v>4.393220503311579</v>
      </c>
      <c r="CM232" s="498">
        <f t="shared" si="227"/>
        <v>4.0206861388302135</v>
      </c>
      <c r="CN232" s="498">
        <f t="shared" si="227"/>
        <v>1.9014093554479232</v>
      </c>
      <c r="CO232" s="498">
        <f t="shared" si="227"/>
        <v>4.214866080599574</v>
      </c>
      <c r="CP232" s="496">
        <f t="shared" si="227"/>
        <v>1.1983182922948812</v>
      </c>
      <c r="CQ232" s="497">
        <f t="shared" si="227"/>
        <v>4.587808165137064</v>
      </c>
      <c r="CR232" s="495">
        <f t="shared" si="227"/>
        <v>2.7200241141979515</v>
      </c>
      <c r="CS232" s="498">
        <f t="shared" si="227"/>
        <v>6.333334866457242</v>
      </c>
      <c r="CT232" s="496">
        <f aca="true" t="shared" si="228" ref="CT232:DV232">SUM(CT226:CT231)*1000/SUM(CT35:CT38)</f>
        <v>3.7515163839589367</v>
      </c>
      <c r="CU232" s="497">
        <f t="shared" si="228"/>
        <v>3.025138904294689</v>
      </c>
      <c r="CV232" s="495">
        <f t="shared" si="228"/>
        <v>3.21939947814573</v>
      </c>
      <c r="CW232" s="498">
        <f t="shared" si="228"/>
        <v>3.087067286078226</v>
      </c>
      <c r="CX232" s="498">
        <f t="shared" si="228"/>
        <v>3.1044664635925447</v>
      </c>
      <c r="CY232" s="496">
        <f t="shared" si="228"/>
        <v>2.72636815920398</v>
      </c>
      <c r="CZ232" s="497">
        <f t="shared" si="228"/>
        <v>2.7231578177104567</v>
      </c>
      <c r="DA232" s="495">
        <f t="shared" si="228"/>
        <v>8.40982795580718</v>
      </c>
      <c r="DB232" s="498">
        <f t="shared" si="228"/>
        <v>3.2624877260777296</v>
      </c>
      <c r="DC232" s="498">
        <f t="shared" si="228"/>
        <v>3.4810179670855073</v>
      </c>
      <c r="DD232" s="498">
        <f t="shared" si="228"/>
        <v>2.4450382230658922</v>
      </c>
      <c r="DE232" s="498">
        <f t="shared" si="228"/>
        <v>1.6203030235212497</v>
      </c>
      <c r="DF232" s="496">
        <f t="shared" si="228"/>
        <v>2.5474080123474363</v>
      </c>
      <c r="DG232" s="497">
        <f t="shared" si="228"/>
        <v>4.209766658648063</v>
      </c>
      <c r="DH232" s="495">
        <f t="shared" si="228"/>
        <v>2.0436796484102224</v>
      </c>
      <c r="DI232" s="498">
        <f t="shared" si="228"/>
        <v>1.5262806448535724</v>
      </c>
      <c r="DJ232" s="498">
        <f t="shared" si="228"/>
        <v>7.800635668821523</v>
      </c>
      <c r="DK232" s="498">
        <f t="shared" si="228"/>
        <v>3.1322395354003363</v>
      </c>
      <c r="DL232" s="498">
        <f t="shared" si="228"/>
        <v>3.338112610094054</v>
      </c>
      <c r="DM232" s="498">
        <f t="shared" si="228"/>
        <v>5.3115800641578765</v>
      </c>
      <c r="DN232" s="498">
        <f t="shared" si="228"/>
        <v>7.595996650584154</v>
      </c>
      <c r="DO232" s="496">
        <f t="shared" si="228"/>
        <v>3.0041649872363294</v>
      </c>
      <c r="DP232" s="589">
        <f t="shared" si="228"/>
        <v>4.468966315461292</v>
      </c>
      <c r="DQ232" s="497">
        <f t="shared" si="228"/>
        <v>3.0806221353970997</v>
      </c>
      <c r="DR232" s="495">
        <f t="shared" si="228"/>
        <v>3.312507174365786</v>
      </c>
      <c r="DS232" s="498">
        <f t="shared" si="228"/>
        <v>4.61688876013905</v>
      </c>
      <c r="DT232" s="496">
        <f t="shared" si="228"/>
        <v>1.1066909939281548</v>
      </c>
      <c r="DU232" s="497">
        <f t="shared" si="228"/>
        <v>2.670425568085227</v>
      </c>
      <c r="DV232" s="500">
        <f t="shared" si="228"/>
        <v>2.670425568085227</v>
      </c>
    </row>
    <row r="233" spans="1:10" ht="16.5" customHeight="1">
      <c r="A233" s="620" t="s">
        <v>377</v>
      </c>
      <c r="B233" s="621"/>
      <c r="C233" s="621"/>
      <c r="D233" s="621"/>
      <c r="E233" s="621"/>
      <c r="F233" s="621"/>
      <c r="G233" s="621"/>
      <c r="H233" s="621"/>
      <c r="I233" s="28"/>
      <c r="J233" s="23"/>
    </row>
    <row r="234" spans="1:10" ht="16.5" customHeight="1">
      <c r="A234" s="539"/>
      <c r="B234" s="540"/>
      <c r="C234" s="540"/>
      <c r="D234" s="540"/>
      <c r="E234" s="540"/>
      <c r="F234" s="540"/>
      <c r="G234" s="540"/>
      <c r="H234" s="540"/>
      <c r="I234" s="28"/>
      <c r="J234" s="23"/>
    </row>
    <row r="235" ht="18.75" customHeight="1">
      <c r="A235" s="51" t="s">
        <v>389</v>
      </c>
    </row>
    <row r="236" spans="1:10" ht="19.5" customHeight="1">
      <c r="A236" s="7" t="s">
        <v>378</v>
      </c>
      <c r="B236" s="156"/>
      <c r="C236" s="157"/>
      <c r="D236" s="157"/>
      <c r="E236" s="157"/>
      <c r="F236" s="23"/>
      <c r="G236" s="23"/>
      <c r="I236" s="159"/>
      <c r="J236" s="23"/>
    </row>
    <row r="237" spans="1:126" s="15" customFormat="1" ht="23.25" customHeight="1">
      <c r="A237" s="572"/>
      <c r="B237" s="571" t="s">
        <v>147</v>
      </c>
      <c r="C237" s="617" t="s">
        <v>148</v>
      </c>
      <c r="D237" s="618" t="s">
        <v>149</v>
      </c>
      <c r="E237" s="571" t="s">
        <v>150</v>
      </c>
      <c r="F237" s="617" t="s">
        <v>151</v>
      </c>
      <c r="G237" s="619" t="s">
        <v>152</v>
      </c>
      <c r="H237" s="619" t="s">
        <v>153</v>
      </c>
      <c r="I237" s="619" t="s">
        <v>154</v>
      </c>
      <c r="J237" s="618" t="s">
        <v>155</v>
      </c>
      <c r="K237" s="571" t="s">
        <v>156</v>
      </c>
      <c r="L237" s="617" t="s">
        <v>157</v>
      </c>
      <c r="M237" s="619" t="s">
        <v>158</v>
      </c>
      <c r="N237" s="619" t="s">
        <v>159</v>
      </c>
      <c r="O237" s="618" t="s">
        <v>160</v>
      </c>
      <c r="P237" s="571" t="s">
        <v>161</v>
      </c>
      <c r="Q237" s="617" t="s">
        <v>162</v>
      </c>
      <c r="R237" s="619" t="s">
        <v>163</v>
      </c>
      <c r="S237" s="618" t="s">
        <v>164</v>
      </c>
      <c r="T237" s="571" t="s">
        <v>165</v>
      </c>
      <c r="U237" s="617" t="s">
        <v>166</v>
      </c>
      <c r="V237" s="619" t="s">
        <v>167</v>
      </c>
      <c r="W237" s="619" t="s">
        <v>168</v>
      </c>
      <c r="X237" s="618" t="s">
        <v>169</v>
      </c>
      <c r="Y237" s="571" t="s">
        <v>170</v>
      </c>
      <c r="Z237" s="617" t="s">
        <v>171</v>
      </c>
      <c r="AA237" s="619" t="s">
        <v>172</v>
      </c>
      <c r="AB237" s="619" t="s">
        <v>173</v>
      </c>
      <c r="AC237" s="618" t="s">
        <v>174</v>
      </c>
      <c r="AD237" s="571" t="s">
        <v>175</v>
      </c>
      <c r="AE237" s="617" t="s">
        <v>176</v>
      </c>
      <c r="AF237" s="619" t="s">
        <v>177</v>
      </c>
      <c r="AG237" s="619" t="s">
        <v>178</v>
      </c>
      <c r="AH237" s="619" t="s">
        <v>179</v>
      </c>
      <c r="AI237" s="619" t="s">
        <v>180</v>
      </c>
      <c r="AJ237" s="618" t="s">
        <v>181</v>
      </c>
      <c r="AK237" s="571" t="s">
        <v>182</v>
      </c>
      <c r="AL237" s="617" t="s">
        <v>183</v>
      </c>
      <c r="AM237" s="619" t="s">
        <v>184</v>
      </c>
      <c r="AN237" s="619" t="s">
        <v>185</v>
      </c>
      <c r="AO237" s="618" t="s">
        <v>186</v>
      </c>
      <c r="AP237" s="571" t="s">
        <v>187</v>
      </c>
      <c r="AQ237" s="617" t="s">
        <v>188</v>
      </c>
      <c r="AR237" s="618" t="s">
        <v>189</v>
      </c>
      <c r="AS237" s="571" t="s">
        <v>190</v>
      </c>
      <c r="AT237" s="617" t="s">
        <v>191</v>
      </c>
      <c r="AU237" s="619" t="s">
        <v>192</v>
      </c>
      <c r="AV237" s="619" t="s">
        <v>193</v>
      </c>
      <c r="AW237" s="618" t="s">
        <v>194</v>
      </c>
      <c r="AX237" s="571" t="s">
        <v>195</v>
      </c>
      <c r="AY237" s="617" t="s">
        <v>196</v>
      </c>
      <c r="AZ237" s="618" t="s">
        <v>197</v>
      </c>
      <c r="BA237" s="571" t="s">
        <v>198</v>
      </c>
      <c r="BB237" s="617" t="s">
        <v>199</v>
      </c>
      <c r="BC237" s="619" t="s">
        <v>200</v>
      </c>
      <c r="BD237" s="619" t="s">
        <v>201</v>
      </c>
      <c r="BE237" s="619" t="s">
        <v>202</v>
      </c>
      <c r="BF237" s="619" t="s">
        <v>203</v>
      </c>
      <c r="BG237" s="619" t="s">
        <v>204</v>
      </c>
      <c r="BH237" s="619" t="s">
        <v>205</v>
      </c>
      <c r="BI237" s="618" t="s">
        <v>206</v>
      </c>
      <c r="BJ237" s="571" t="s">
        <v>207</v>
      </c>
      <c r="BK237" s="617" t="s">
        <v>208</v>
      </c>
      <c r="BL237" s="619" t="s">
        <v>209</v>
      </c>
      <c r="BM237" s="619" t="s">
        <v>210</v>
      </c>
      <c r="BN237" s="619" t="s">
        <v>211</v>
      </c>
      <c r="BO237" s="618" t="s">
        <v>212</v>
      </c>
      <c r="BP237" s="571" t="s">
        <v>213</v>
      </c>
      <c r="BQ237" s="617" t="s">
        <v>214</v>
      </c>
      <c r="BR237" s="619" t="s">
        <v>215</v>
      </c>
      <c r="BS237" s="618" t="s">
        <v>216</v>
      </c>
      <c r="BT237" s="571" t="s">
        <v>217</v>
      </c>
      <c r="BU237" s="617" t="s">
        <v>218</v>
      </c>
      <c r="BV237" s="619" t="s">
        <v>219</v>
      </c>
      <c r="BW237" s="619" t="s">
        <v>220</v>
      </c>
      <c r="BX237" s="618" t="s">
        <v>221</v>
      </c>
      <c r="BY237" s="571" t="s">
        <v>222</v>
      </c>
      <c r="BZ237" s="617" t="s">
        <v>223</v>
      </c>
      <c r="CA237" s="619" t="s">
        <v>224</v>
      </c>
      <c r="CB237" s="619" t="s">
        <v>225</v>
      </c>
      <c r="CC237" s="619" t="s">
        <v>226</v>
      </c>
      <c r="CD237" s="619" t="s">
        <v>227</v>
      </c>
      <c r="CE237" s="619" t="s">
        <v>228</v>
      </c>
      <c r="CF237" s="619" t="s">
        <v>229</v>
      </c>
      <c r="CG237" s="618" t="s">
        <v>230</v>
      </c>
      <c r="CH237" s="571" t="s">
        <v>231</v>
      </c>
      <c r="CI237" s="617" t="s">
        <v>232</v>
      </c>
      <c r="CJ237" s="618" t="s">
        <v>233</v>
      </c>
      <c r="CK237" s="571" t="s">
        <v>234</v>
      </c>
      <c r="CL237" s="617" t="s">
        <v>235</v>
      </c>
      <c r="CM237" s="619" t="s">
        <v>236</v>
      </c>
      <c r="CN237" s="619" t="s">
        <v>237</v>
      </c>
      <c r="CO237" s="619" t="s">
        <v>238</v>
      </c>
      <c r="CP237" s="618" t="s">
        <v>239</v>
      </c>
      <c r="CQ237" s="571" t="s">
        <v>240</v>
      </c>
      <c r="CR237" s="617" t="s">
        <v>241</v>
      </c>
      <c r="CS237" s="619" t="s">
        <v>242</v>
      </c>
      <c r="CT237" s="618" t="s">
        <v>243</v>
      </c>
      <c r="CU237" s="571" t="s">
        <v>244</v>
      </c>
      <c r="CV237" s="617" t="s">
        <v>245</v>
      </c>
      <c r="CW237" s="619" t="s">
        <v>246</v>
      </c>
      <c r="CX237" s="619" t="s">
        <v>247</v>
      </c>
      <c r="CY237" s="618" t="s">
        <v>248</v>
      </c>
      <c r="CZ237" s="571" t="s">
        <v>249</v>
      </c>
      <c r="DA237" s="617" t="s">
        <v>250</v>
      </c>
      <c r="DB237" s="619" t="s">
        <v>251</v>
      </c>
      <c r="DC237" s="619" t="s">
        <v>252</v>
      </c>
      <c r="DD237" s="619" t="s">
        <v>253</v>
      </c>
      <c r="DE237" s="619" t="s">
        <v>254</v>
      </c>
      <c r="DF237" s="618" t="s">
        <v>255</v>
      </c>
      <c r="DG237" s="571" t="s">
        <v>47</v>
      </c>
      <c r="DH237" s="617" t="s">
        <v>48</v>
      </c>
      <c r="DI237" s="619" t="s">
        <v>49</v>
      </c>
      <c r="DJ237" s="619" t="s">
        <v>50</v>
      </c>
      <c r="DK237" s="619" t="s">
        <v>51</v>
      </c>
      <c r="DL237" s="619" t="s">
        <v>52</v>
      </c>
      <c r="DM237" s="619" t="s">
        <v>53</v>
      </c>
      <c r="DN237" s="619" t="s">
        <v>54</v>
      </c>
      <c r="DO237" s="618" t="s">
        <v>55</v>
      </c>
      <c r="DP237" s="574" t="s">
        <v>361</v>
      </c>
      <c r="DQ237" s="571" t="s">
        <v>256</v>
      </c>
      <c r="DR237" s="617" t="s">
        <v>257</v>
      </c>
      <c r="DS237" s="619" t="s">
        <v>258</v>
      </c>
      <c r="DT237" s="618" t="s">
        <v>259</v>
      </c>
      <c r="DU237" s="571" t="s">
        <v>260</v>
      </c>
      <c r="DV237" s="573" t="s">
        <v>261</v>
      </c>
    </row>
    <row r="238" spans="1:126" ht="11.25">
      <c r="A238" s="327" t="s">
        <v>292</v>
      </c>
      <c r="B238" s="173"/>
      <c r="C238" s="27"/>
      <c r="D238" s="26"/>
      <c r="E238" s="305"/>
      <c r="F238" s="27"/>
      <c r="G238" s="25"/>
      <c r="H238" s="25"/>
      <c r="I238" s="25"/>
      <c r="J238" s="26"/>
      <c r="K238" s="311"/>
      <c r="L238" s="312"/>
      <c r="M238" s="313"/>
      <c r="N238" s="313"/>
      <c r="O238" s="314"/>
      <c r="P238" s="311"/>
      <c r="Q238" s="312"/>
      <c r="R238" s="313"/>
      <c r="S238" s="314"/>
      <c r="T238" s="311"/>
      <c r="U238" s="312"/>
      <c r="V238" s="313"/>
      <c r="W238" s="313"/>
      <c r="X238" s="314"/>
      <c r="Y238" s="311"/>
      <c r="Z238" s="312"/>
      <c r="AA238" s="313"/>
      <c r="AB238" s="313"/>
      <c r="AC238" s="314"/>
      <c r="AD238" s="311"/>
      <c r="AE238" s="312"/>
      <c r="AF238" s="313"/>
      <c r="AG238" s="313"/>
      <c r="AH238" s="313"/>
      <c r="AI238" s="313"/>
      <c r="AJ238" s="314"/>
      <c r="AK238" s="311"/>
      <c r="AL238" s="312"/>
      <c r="AM238" s="313"/>
      <c r="AN238" s="313"/>
      <c r="AO238" s="314"/>
      <c r="AP238" s="311"/>
      <c r="AQ238" s="312"/>
      <c r="AR238" s="314"/>
      <c r="AS238" s="311"/>
      <c r="AT238" s="312"/>
      <c r="AU238" s="313"/>
      <c r="AV238" s="313"/>
      <c r="AW238" s="314"/>
      <c r="AX238" s="311"/>
      <c r="AY238" s="312"/>
      <c r="AZ238" s="314"/>
      <c r="BA238" s="311"/>
      <c r="BB238" s="312"/>
      <c r="BC238" s="313"/>
      <c r="BD238" s="313"/>
      <c r="BE238" s="313"/>
      <c r="BF238" s="313"/>
      <c r="BG238" s="313"/>
      <c r="BH238" s="313"/>
      <c r="BI238" s="314"/>
      <c r="BJ238" s="311"/>
      <c r="BK238" s="312"/>
      <c r="BL238" s="313"/>
      <c r="BM238" s="313"/>
      <c r="BN238" s="313"/>
      <c r="BO238" s="314"/>
      <c r="BP238" s="311"/>
      <c r="BQ238" s="312"/>
      <c r="BR238" s="313"/>
      <c r="BS238" s="314"/>
      <c r="BT238" s="311"/>
      <c r="BU238" s="312"/>
      <c r="BV238" s="313"/>
      <c r="BW238" s="313"/>
      <c r="BX238" s="314"/>
      <c r="BY238" s="311"/>
      <c r="BZ238" s="312"/>
      <c r="CA238" s="313"/>
      <c r="CB238" s="313"/>
      <c r="CC238" s="313"/>
      <c r="CD238" s="313"/>
      <c r="CE238" s="315"/>
      <c r="CF238" s="313"/>
      <c r="CG238" s="314"/>
      <c r="CH238" s="69"/>
      <c r="CI238" s="312"/>
      <c r="CJ238" s="317"/>
      <c r="CK238" s="311"/>
      <c r="CL238" s="312"/>
      <c r="CM238" s="313"/>
      <c r="CN238" s="313"/>
      <c r="CO238" s="313"/>
      <c r="CP238" s="314"/>
      <c r="CQ238" s="311"/>
      <c r="CR238" s="312"/>
      <c r="CS238" s="313"/>
      <c r="CT238" s="314"/>
      <c r="CU238" s="311"/>
      <c r="CV238" s="312"/>
      <c r="CW238" s="313"/>
      <c r="CX238" s="313"/>
      <c r="CY238" s="314"/>
      <c r="CZ238" s="311"/>
      <c r="DA238" s="312"/>
      <c r="DB238" s="313"/>
      <c r="DC238" s="313"/>
      <c r="DD238" s="313"/>
      <c r="DE238" s="313"/>
      <c r="DF238" s="314"/>
      <c r="DG238" s="311"/>
      <c r="DH238" s="312"/>
      <c r="DI238" s="313"/>
      <c r="DJ238" s="313"/>
      <c r="DK238" s="313"/>
      <c r="DL238" s="313"/>
      <c r="DM238" s="313"/>
      <c r="DN238" s="313"/>
      <c r="DO238" s="314"/>
      <c r="DP238" s="585"/>
      <c r="DQ238" s="311"/>
      <c r="DR238" s="312"/>
      <c r="DS238" s="313"/>
      <c r="DT238" s="314"/>
      <c r="DU238" s="311"/>
      <c r="DV238" s="317"/>
    </row>
    <row r="239" spans="1:126" ht="11.25">
      <c r="A239" s="328" t="s">
        <v>402</v>
      </c>
      <c r="B239" s="174"/>
      <c r="C239" s="21"/>
      <c r="D239" s="22"/>
      <c r="E239" s="284"/>
      <c r="F239" s="21"/>
      <c r="G239" s="24"/>
      <c r="H239" s="24"/>
      <c r="I239" s="24"/>
      <c r="J239" s="22"/>
      <c r="K239" s="311"/>
      <c r="L239" s="312"/>
      <c r="M239" s="313"/>
      <c r="N239" s="313"/>
      <c r="O239" s="314"/>
      <c r="P239" s="311"/>
      <c r="Q239" s="312"/>
      <c r="R239" s="313"/>
      <c r="S239" s="314"/>
      <c r="T239" s="311"/>
      <c r="U239" s="312"/>
      <c r="V239" s="313"/>
      <c r="W239" s="313"/>
      <c r="X239" s="314"/>
      <c r="Y239" s="311"/>
      <c r="Z239" s="312"/>
      <c r="AA239" s="313"/>
      <c r="AB239" s="313"/>
      <c r="AC239" s="314"/>
      <c r="AD239" s="311"/>
      <c r="AE239" s="312"/>
      <c r="AF239" s="313"/>
      <c r="AG239" s="313"/>
      <c r="AH239" s="313"/>
      <c r="AI239" s="313"/>
      <c r="AJ239" s="314"/>
      <c r="AK239" s="311"/>
      <c r="AL239" s="312"/>
      <c r="AM239" s="313"/>
      <c r="AN239" s="313"/>
      <c r="AO239" s="314"/>
      <c r="AP239" s="311"/>
      <c r="AQ239" s="312"/>
      <c r="AR239" s="314"/>
      <c r="AS239" s="311"/>
      <c r="AT239" s="312"/>
      <c r="AU239" s="313"/>
      <c r="AV239" s="313"/>
      <c r="AW239" s="314"/>
      <c r="AX239" s="311"/>
      <c r="AY239" s="312"/>
      <c r="AZ239" s="314"/>
      <c r="BA239" s="311"/>
      <c r="BB239" s="312"/>
      <c r="BC239" s="313"/>
      <c r="BD239" s="313"/>
      <c r="BE239" s="313"/>
      <c r="BF239" s="313"/>
      <c r="BG239" s="313"/>
      <c r="BH239" s="313"/>
      <c r="BI239" s="314"/>
      <c r="BJ239" s="311"/>
      <c r="BK239" s="312"/>
      <c r="BL239" s="313"/>
      <c r="BM239" s="313"/>
      <c r="BN239" s="313"/>
      <c r="BO239" s="314"/>
      <c r="BP239" s="311"/>
      <c r="BQ239" s="312"/>
      <c r="BR239" s="313"/>
      <c r="BS239" s="314"/>
      <c r="BT239" s="311"/>
      <c r="BU239" s="312"/>
      <c r="BV239" s="313"/>
      <c r="BW239" s="313"/>
      <c r="BX239" s="314"/>
      <c r="BY239" s="311"/>
      <c r="BZ239" s="312"/>
      <c r="CA239" s="313"/>
      <c r="CB239" s="313"/>
      <c r="CC239" s="313"/>
      <c r="CD239" s="313"/>
      <c r="CE239" s="315"/>
      <c r="CF239" s="313"/>
      <c r="CG239" s="314"/>
      <c r="CH239" s="69"/>
      <c r="CI239" s="312"/>
      <c r="CJ239" s="317"/>
      <c r="CK239" s="311"/>
      <c r="CL239" s="312"/>
      <c r="CM239" s="313"/>
      <c r="CN239" s="313"/>
      <c r="CO239" s="313"/>
      <c r="CP239" s="314"/>
      <c r="CQ239" s="311"/>
      <c r="CR239" s="312"/>
      <c r="CS239" s="313"/>
      <c r="CT239" s="314"/>
      <c r="CU239" s="311"/>
      <c r="CV239" s="312"/>
      <c r="CW239" s="313"/>
      <c r="CX239" s="313"/>
      <c r="CY239" s="314"/>
      <c r="CZ239" s="311"/>
      <c r="DA239" s="312"/>
      <c r="DB239" s="313"/>
      <c r="DC239" s="313"/>
      <c r="DD239" s="313"/>
      <c r="DE239" s="313"/>
      <c r="DF239" s="314"/>
      <c r="DG239" s="311"/>
      <c r="DH239" s="312"/>
      <c r="DI239" s="313"/>
      <c r="DJ239" s="313"/>
      <c r="DK239" s="313"/>
      <c r="DL239" s="313"/>
      <c r="DM239" s="313"/>
      <c r="DN239" s="313"/>
      <c r="DO239" s="314"/>
      <c r="DP239" s="585"/>
      <c r="DQ239" s="311"/>
      <c r="DR239" s="312"/>
      <c r="DS239" s="313"/>
      <c r="DT239" s="314"/>
      <c r="DU239" s="311"/>
      <c r="DV239" s="317"/>
    </row>
    <row r="240" spans="1:126" ht="11.25">
      <c r="A240" s="329" t="s">
        <v>4</v>
      </c>
      <c r="B240" s="333">
        <v>2332</v>
      </c>
      <c r="C240" s="336">
        <v>985</v>
      </c>
      <c r="D240" s="337">
        <v>690</v>
      </c>
      <c r="E240" s="333">
        <v>3818</v>
      </c>
      <c r="F240" s="336">
        <v>538</v>
      </c>
      <c r="G240" s="340">
        <v>1642</v>
      </c>
      <c r="H240" s="340">
        <v>525</v>
      </c>
      <c r="I240" s="340">
        <v>436</v>
      </c>
      <c r="J240" s="337">
        <v>677</v>
      </c>
      <c r="K240" s="333">
        <v>2031</v>
      </c>
      <c r="L240" s="336">
        <v>514</v>
      </c>
      <c r="M240" s="340">
        <v>264</v>
      </c>
      <c r="N240" s="340">
        <v>347</v>
      </c>
      <c r="O240" s="337">
        <v>906</v>
      </c>
      <c r="P240" s="333">
        <v>1854</v>
      </c>
      <c r="Q240" s="336">
        <v>825</v>
      </c>
      <c r="R240" s="340">
        <v>635</v>
      </c>
      <c r="S240" s="337">
        <v>394</v>
      </c>
      <c r="T240" s="333">
        <v>2008</v>
      </c>
      <c r="U240" s="336">
        <v>616</v>
      </c>
      <c r="V240" s="340">
        <v>306</v>
      </c>
      <c r="W240" s="340">
        <v>634</v>
      </c>
      <c r="X240" s="337">
        <v>452</v>
      </c>
      <c r="Y240" s="333">
        <v>4176</v>
      </c>
      <c r="Z240" s="336">
        <v>830</v>
      </c>
      <c r="AA240" s="340">
        <v>1061</v>
      </c>
      <c r="AB240" s="340">
        <v>1326</v>
      </c>
      <c r="AC240" s="337">
        <v>959</v>
      </c>
      <c r="AD240" s="333">
        <v>3362</v>
      </c>
      <c r="AE240" s="336">
        <v>463</v>
      </c>
      <c r="AF240" s="340">
        <v>518</v>
      </c>
      <c r="AG240" s="340">
        <v>409</v>
      </c>
      <c r="AH240" s="340">
        <v>700</v>
      </c>
      <c r="AI240" s="340">
        <v>450</v>
      </c>
      <c r="AJ240" s="337">
        <v>822</v>
      </c>
      <c r="AK240" s="333">
        <v>1665</v>
      </c>
      <c r="AL240" s="336">
        <v>409</v>
      </c>
      <c r="AM240" s="340">
        <v>355</v>
      </c>
      <c r="AN240" s="340">
        <v>641</v>
      </c>
      <c r="AO240" s="337">
        <v>260</v>
      </c>
      <c r="AP240" s="333">
        <v>508</v>
      </c>
      <c r="AQ240" s="336">
        <v>203</v>
      </c>
      <c r="AR240" s="337">
        <v>134</v>
      </c>
      <c r="AS240" s="333">
        <v>1448</v>
      </c>
      <c r="AT240" s="336">
        <v>702</v>
      </c>
      <c r="AU240" s="340">
        <v>336</v>
      </c>
      <c r="AV240" s="340">
        <v>290</v>
      </c>
      <c r="AW240" s="337">
        <v>120</v>
      </c>
      <c r="AX240" s="333">
        <v>2009</v>
      </c>
      <c r="AY240" s="336">
        <v>623</v>
      </c>
      <c r="AZ240" s="337">
        <v>1386</v>
      </c>
      <c r="BA240" s="333">
        <v>7923</v>
      </c>
      <c r="BB240" s="336">
        <v>898</v>
      </c>
      <c r="BC240" s="340">
        <v>1251</v>
      </c>
      <c r="BD240" s="340">
        <v>1229</v>
      </c>
      <c r="BE240" s="340">
        <v>1110</v>
      </c>
      <c r="BF240" s="340">
        <v>954</v>
      </c>
      <c r="BG240" s="340">
        <v>806</v>
      </c>
      <c r="BH240" s="340">
        <v>835</v>
      </c>
      <c r="BI240" s="337">
        <v>840</v>
      </c>
      <c r="BJ240" s="333">
        <v>2788</v>
      </c>
      <c r="BK240" s="336">
        <v>425</v>
      </c>
      <c r="BL240" s="340">
        <v>559</v>
      </c>
      <c r="BM240" s="340">
        <v>990</v>
      </c>
      <c r="BN240" s="340">
        <v>102</v>
      </c>
      <c r="BO240" s="337">
        <v>477</v>
      </c>
      <c r="BP240" s="333">
        <v>1095</v>
      </c>
      <c r="BQ240" s="336">
        <v>373</v>
      </c>
      <c r="BR240" s="340">
        <v>211</v>
      </c>
      <c r="BS240" s="337">
        <v>511</v>
      </c>
      <c r="BT240" s="333">
        <v>2702</v>
      </c>
      <c r="BU240" s="336">
        <v>848</v>
      </c>
      <c r="BV240" s="340">
        <v>235</v>
      </c>
      <c r="BW240" s="340">
        <v>1133</v>
      </c>
      <c r="BX240" s="337">
        <v>486</v>
      </c>
      <c r="BY240" s="333">
        <v>3707</v>
      </c>
      <c r="BZ240" s="336">
        <v>221</v>
      </c>
      <c r="CA240" s="340">
        <v>423</v>
      </c>
      <c r="CB240" s="340">
        <v>1381</v>
      </c>
      <c r="CC240" s="340">
        <v>301</v>
      </c>
      <c r="CD240" s="340">
        <v>242</v>
      </c>
      <c r="CE240" s="340">
        <v>326</v>
      </c>
      <c r="CF240" s="340">
        <v>492</v>
      </c>
      <c r="CG240" s="337">
        <v>321</v>
      </c>
      <c r="CH240" s="158">
        <v>3629</v>
      </c>
      <c r="CI240" s="336">
        <v>2294</v>
      </c>
      <c r="CJ240" s="344">
        <v>1335</v>
      </c>
      <c r="CK240" s="333">
        <v>4696</v>
      </c>
      <c r="CL240" s="336">
        <v>1514</v>
      </c>
      <c r="CM240" s="340">
        <v>1001</v>
      </c>
      <c r="CN240" s="340">
        <v>623</v>
      </c>
      <c r="CO240" s="340">
        <v>711</v>
      </c>
      <c r="CP240" s="337">
        <v>847</v>
      </c>
      <c r="CQ240" s="333">
        <v>2289</v>
      </c>
      <c r="CR240" s="336">
        <v>615</v>
      </c>
      <c r="CS240" s="340">
        <v>968</v>
      </c>
      <c r="CT240" s="337">
        <v>706</v>
      </c>
      <c r="CU240" s="333">
        <v>2417</v>
      </c>
      <c r="CV240" s="336">
        <v>525</v>
      </c>
      <c r="CW240" s="340">
        <v>749</v>
      </c>
      <c r="CX240" s="340">
        <v>523</v>
      </c>
      <c r="CY240" s="337">
        <v>620</v>
      </c>
      <c r="CZ240" s="333">
        <v>4424</v>
      </c>
      <c r="DA240" s="336">
        <v>182</v>
      </c>
      <c r="DB240" s="340">
        <v>184</v>
      </c>
      <c r="DC240" s="340">
        <v>891</v>
      </c>
      <c r="DD240" s="340">
        <v>1556</v>
      </c>
      <c r="DE240" s="340">
        <v>946</v>
      </c>
      <c r="DF240" s="337">
        <v>602</v>
      </c>
      <c r="DG240" s="333">
        <v>6309</v>
      </c>
      <c r="DH240" s="336">
        <v>617</v>
      </c>
      <c r="DI240" s="340">
        <v>267</v>
      </c>
      <c r="DJ240" s="340">
        <v>423</v>
      </c>
      <c r="DK240" s="340">
        <v>1219</v>
      </c>
      <c r="DL240" s="340">
        <v>859</v>
      </c>
      <c r="DM240" s="340">
        <v>1482</v>
      </c>
      <c r="DN240" s="340">
        <v>463</v>
      </c>
      <c r="DO240" s="337">
        <v>762</v>
      </c>
      <c r="DP240" s="576">
        <f aca="true" t="shared" si="229" ref="DP240:DP248">B240+E240+K240+P240+T240+Y240+AD240+AK240+AP240+AS240+AX240+BA240+BJ240+BP240+BT240+BY240+CH240+CK240+CQ240+CU240+CZ240+DG240</f>
        <v>67190</v>
      </c>
      <c r="DQ240" s="311">
        <v>1313</v>
      </c>
      <c r="DR240" s="336">
        <v>641</v>
      </c>
      <c r="DS240" s="340">
        <v>433</v>
      </c>
      <c r="DT240" s="337">
        <v>239</v>
      </c>
      <c r="DU240" s="344">
        <v>764</v>
      </c>
      <c r="DV240" s="344">
        <v>764</v>
      </c>
    </row>
    <row r="241" spans="1:126" ht="11.25">
      <c r="A241" s="329" t="s">
        <v>5</v>
      </c>
      <c r="B241" s="333">
        <v>1010</v>
      </c>
      <c r="C241" s="336">
        <v>547</v>
      </c>
      <c r="D241" s="337">
        <v>463</v>
      </c>
      <c r="E241" s="333">
        <v>2849</v>
      </c>
      <c r="F241" s="336">
        <v>294</v>
      </c>
      <c r="G241" s="340">
        <v>1012</v>
      </c>
      <c r="H241" s="340">
        <v>628</v>
      </c>
      <c r="I241" s="340">
        <v>320</v>
      </c>
      <c r="J241" s="337">
        <v>595</v>
      </c>
      <c r="K241" s="333">
        <v>1195</v>
      </c>
      <c r="L241" s="336">
        <v>344</v>
      </c>
      <c r="M241" s="340">
        <v>113</v>
      </c>
      <c r="N241" s="340">
        <v>233</v>
      </c>
      <c r="O241" s="337">
        <v>505</v>
      </c>
      <c r="P241" s="333">
        <v>749</v>
      </c>
      <c r="Q241" s="336">
        <v>349</v>
      </c>
      <c r="R241" s="340">
        <v>236</v>
      </c>
      <c r="S241" s="337">
        <v>164</v>
      </c>
      <c r="T241" s="333">
        <v>1207</v>
      </c>
      <c r="U241" s="336">
        <v>377</v>
      </c>
      <c r="V241" s="340">
        <v>195</v>
      </c>
      <c r="W241" s="340">
        <v>394</v>
      </c>
      <c r="X241" s="337">
        <v>241</v>
      </c>
      <c r="Y241" s="333">
        <v>1705</v>
      </c>
      <c r="Z241" s="336">
        <v>368</v>
      </c>
      <c r="AA241" s="340">
        <v>449</v>
      </c>
      <c r="AB241" s="340">
        <v>525</v>
      </c>
      <c r="AC241" s="337">
        <v>363</v>
      </c>
      <c r="AD241" s="333">
        <v>1660</v>
      </c>
      <c r="AE241" s="336">
        <v>230</v>
      </c>
      <c r="AF241" s="340">
        <v>219</v>
      </c>
      <c r="AG241" s="340">
        <v>169</v>
      </c>
      <c r="AH241" s="340">
        <v>345</v>
      </c>
      <c r="AI241" s="340">
        <v>231</v>
      </c>
      <c r="AJ241" s="337">
        <v>466</v>
      </c>
      <c r="AK241" s="333">
        <v>686</v>
      </c>
      <c r="AL241" s="336">
        <v>148</v>
      </c>
      <c r="AM241" s="340">
        <v>152</v>
      </c>
      <c r="AN241" s="340">
        <v>283</v>
      </c>
      <c r="AO241" s="337">
        <v>103</v>
      </c>
      <c r="AP241" s="333">
        <v>237</v>
      </c>
      <c r="AQ241" s="336">
        <v>115</v>
      </c>
      <c r="AR241" s="337">
        <v>112</v>
      </c>
      <c r="AS241" s="333">
        <v>814</v>
      </c>
      <c r="AT241" s="336">
        <v>372</v>
      </c>
      <c r="AU241" s="340">
        <v>217</v>
      </c>
      <c r="AV241" s="340">
        <v>148</v>
      </c>
      <c r="AW241" s="337">
        <v>77</v>
      </c>
      <c r="AX241" s="333">
        <v>973</v>
      </c>
      <c r="AY241" s="336">
        <v>368</v>
      </c>
      <c r="AZ241" s="337">
        <v>605</v>
      </c>
      <c r="BA241" s="333">
        <v>5021</v>
      </c>
      <c r="BB241" s="336">
        <v>820</v>
      </c>
      <c r="BC241" s="340">
        <v>793</v>
      </c>
      <c r="BD241" s="340">
        <v>712</v>
      </c>
      <c r="BE241" s="340">
        <v>737</v>
      </c>
      <c r="BF241" s="340">
        <v>525</v>
      </c>
      <c r="BG241" s="340">
        <v>428</v>
      </c>
      <c r="BH241" s="340">
        <v>464</v>
      </c>
      <c r="BI241" s="337">
        <v>542</v>
      </c>
      <c r="BJ241" s="333">
        <v>2511</v>
      </c>
      <c r="BK241" s="336">
        <v>443</v>
      </c>
      <c r="BL241" s="340">
        <v>636</v>
      </c>
      <c r="BM241" s="340">
        <v>919</v>
      </c>
      <c r="BN241" s="340">
        <v>80</v>
      </c>
      <c r="BO241" s="337">
        <v>433</v>
      </c>
      <c r="BP241" s="333">
        <v>573</v>
      </c>
      <c r="BQ241" s="336">
        <v>220</v>
      </c>
      <c r="BR241" s="340">
        <v>96</v>
      </c>
      <c r="BS241" s="337">
        <v>257</v>
      </c>
      <c r="BT241" s="333">
        <v>1347</v>
      </c>
      <c r="BU241" s="336">
        <v>431</v>
      </c>
      <c r="BV241" s="340">
        <v>112</v>
      </c>
      <c r="BW241" s="340">
        <v>588</v>
      </c>
      <c r="BX241" s="337">
        <v>216</v>
      </c>
      <c r="BY241" s="333">
        <v>2994</v>
      </c>
      <c r="BZ241" s="336">
        <v>179</v>
      </c>
      <c r="CA241" s="340">
        <v>411</v>
      </c>
      <c r="CB241" s="340">
        <v>998</v>
      </c>
      <c r="CC241" s="340">
        <v>307</v>
      </c>
      <c r="CD241" s="340">
        <v>231</v>
      </c>
      <c r="CE241" s="340">
        <v>241</v>
      </c>
      <c r="CF241" s="340">
        <v>365</v>
      </c>
      <c r="CG241" s="337">
        <v>262</v>
      </c>
      <c r="CH241" s="158">
        <v>1634</v>
      </c>
      <c r="CI241" s="336">
        <v>1025</v>
      </c>
      <c r="CJ241" s="344">
        <v>609</v>
      </c>
      <c r="CK241" s="333">
        <v>1813</v>
      </c>
      <c r="CL241" s="336">
        <v>621</v>
      </c>
      <c r="CM241" s="340">
        <v>379</v>
      </c>
      <c r="CN241" s="340">
        <v>168</v>
      </c>
      <c r="CO241" s="340">
        <v>314</v>
      </c>
      <c r="CP241" s="337">
        <v>331</v>
      </c>
      <c r="CQ241" s="333">
        <v>1004</v>
      </c>
      <c r="CR241" s="336">
        <v>266</v>
      </c>
      <c r="CS241" s="340">
        <v>422</v>
      </c>
      <c r="CT241" s="337">
        <v>316</v>
      </c>
      <c r="CU241" s="333">
        <v>1280</v>
      </c>
      <c r="CV241" s="336">
        <v>272</v>
      </c>
      <c r="CW241" s="340">
        <v>445</v>
      </c>
      <c r="CX241" s="340">
        <v>253</v>
      </c>
      <c r="CY241" s="337">
        <v>310</v>
      </c>
      <c r="CZ241" s="333">
        <v>3711</v>
      </c>
      <c r="DA241" s="336">
        <v>184</v>
      </c>
      <c r="DB241" s="340">
        <v>198</v>
      </c>
      <c r="DC241" s="340">
        <v>764</v>
      </c>
      <c r="DD241" s="340">
        <v>1296</v>
      </c>
      <c r="DE241" s="340">
        <v>804</v>
      </c>
      <c r="DF241" s="337">
        <v>465</v>
      </c>
      <c r="DG241" s="333">
        <v>4799</v>
      </c>
      <c r="DH241" s="336">
        <v>518</v>
      </c>
      <c r="DI241" s="340">
        <v>352</v>
      </c>
      <c r="DJ241" s="340">
        <v>458</v>
      </c>
      <c r="DK241" s="340">
        <v>884</v>
      </c>
      <c r="DL241" s="340">
        <v>676</v>
      </c>
      <c r="DM241" s="340">
        <v>1092</v>
      </c>
      <c r="DN241" s="340">
        <v>354</v>
      </c>
      <c r="DO241" s="337">
        <v>465</v>
      </c>
      <c r="DP241" s="576">
        <f t="shared" si="229"/>
        <v>39772</v>
      </c>
      <c r="DQ241" s="311">
        <v>474</v>
      </c>
      <c r="DR241" s="336">
        <v>201</v>
      </c>
      <c r="DS241" s="340">
        <v>196</v>
      </c>
      <c r="DT241" s="337">
        <v>77</v>
      </c>
      <c r="DU241" s="344">
        <v>485</v>
      </c>
      <c r="DV241" s="344">
        <v>485</v>
      </c>
    </row>
    <row r="242" spans="1:126" ht="11.25">
      <c r="A242" s="329" t="s">
        <v>6</v>
      </c>
      <c r="B242" s="333">
        <v>1476</v>
      </c>
      <c r="C242" s="336">
        <v>769</v>
      </c>
      <c r="D242" s="337">
        <v>692</v>
      </c>
      <c r="E242" s="333">
        <v>2970</v>
      </c>
      <c r="F242" s="336">
        <v>426</v>
      </c>
      <c r="G242" s="340">
        <v>1044</v>
      </c>
      <c r="H242" s="340">
        <v>498</v>
      </c>
      <c r="I242" s="340">
        <v>360</v>
      </c>
      <c r="J242" s="337">
        <v>615</v>
      </c>
      <c r="K242" s="333">
        <v>1688</v>
      </c>
      <c r="L242" s="336">
        <v>412</v>
      </c>
      <c r="M242" s="340">
        <v>273</v>
      </c>
      <c r="N242" s="340">
        <v>337</v>
      </c>
      <c r="O242" s="337">
        <v>639</v>
      </c>
      <c r="P242" s="333">
        <v>1220</v>
      </c>
      <c r="Q242" s="336">
        <v>488</v>
      </c>
      <c r="R242" s="340">
        <v>394</v>
      </c>
      <c r="S242" s="337">
        <v>325</v>
      </c>
      <c r="T242" s="333">
        <v>1506</v>
      </c>
      <c r="U242" s="336">
        <v>394</v>
      </c>
      <c r="V242" s="340">
        <v>264</v>
      </c>
      <c r="W242" s="340">
        <v>425</v>
      </c>
      <c r="X242" s="337">
        <v>407</v>
      </c>
      <c r="Y242" s="333">
        <v>3304</v>
      </c>
      <c r="Z242" s="336">
        <v>672</v>
      </c>
      <c r="AA242" s="340">
        <v>925</v>
      </c>
      <c r="AB242" s="340">
        <v>887</v>
      </c>
      <c r="AC242" s="337">
        <v>779</v>
      </c>
      <c r="AD242" s="333">
        <v>2888</v>
      </c>
      <c r="AE242" s="336">
        <v>368</v>
      </c>
      <c r="AF242" s="340">
        <v>469</v>
      </c>
      <c r="AG242" s="340">
        <v>367</v>
      </c>
      <c r="AH242" s="340">
        <v>654</v>
      </c>
      <c r="AI242" s="340">
        <v>369</v>
      </c>
      <c r="AJ242" s="337">
        <v>646</v>
      </c>
      <c r="AK242" s="333">
        <v>1298</v>
      </c>
      <c r="AL242" s="336">
        <v>287</v>
      </c>
      <c r="AM242" s="340">
        <v>291</v>
      </c>
      <c r="AN242" s="340">
        <v>477</v>
      </c>
      <c r="AO242" s="337">
        <v>221</v>
      </c>
      <c r="AP242" s="333">
        <v>161</v>
      </c>
      <c r="AQ242" s="336">
        <v>83</v>
      </c>
      <c r="AR242" s="337">
        <v>70</v>
      </c>
      <c r="AS242" s="333">
        <v>1050</v>
      </c>
      <c r="AT242" s="336">
        <v>366</v>
      </c>
      <c r="AU242" s="340">
        <v>312</v>
      </c>
      <c r="AV242" s="340">
        <v>228</v>
      </c>
      <c r="AW242" s="337">
        <v>134</v>
      </c>
      <c r="AX242" s="333">
        <v>1175</v>
      </c>
      <c r="AY242" s="336">
        <v>411</v>
      </c>
      <c r="AZ242" s="337">
        <v>751</v>
      </c>
      <c r="BA242" s="333">
        <v>6430</v>
      </c>
      <c r="BB242" s="336">
        <v>1251</v>
      </c>
      <c r="BC242" s="340">
        <v>870</v>
      </c>
      <c r="BD242" s="340">
        <v>888</v>
      </c>
      <c r="BE242" s="340">
        <v>791</v>
      </c>
      <c r="BF242" s="340">
        <v>533</v>
      </c>
      <c r="BG242" s="340">
        <v>650</v>
      </c>
      <c r="BH242" s="340">
        <v>657</v>
      </c>
      <c r="BI242" s="337">
        <v>671</v>
      </c>
      <c r="BJ242" s="333">
        <v>2474</v>
      </c>
      <c r="BK242" s="336">
        <v>357</v>
      </c>
      <c r="BL242" s="340">
        <v>672</v>
      </c>
      <c r="BM242" s="340">
        <v>698</v>
      </c>
      <c r="BN242" s="340">
        <v>254</v>
      </c>
      <c r="BO242" s="337">
        <v>469</v>
      </c>
      <c r="BP242" s="333">
        <v>1250</v>
      </c>
      <c r="BQ242" s="336">
        <v>408</v>
      </c>
      <c r="BR242" s="340">
        <v>273</v>
      </c>
      <c r="BS242" s="337">
        <v>546</v>
      </c>
      <c r="BT242" s="333">
        <v>2374</v>
      </c>
      <c r="BU242" s="336">
        <v>696</v>
      </c>
      <c r="BV242" s="340">
        <v>264</v>
      </c>
      <c r="BW242" s="340">
        <v>951</v>
      </c>
      <c r="BX242" s="337">
        <v>420</v>
      </c>
      <c r="BY242" s="333">
        <v>3272</v>
      </c>
      <c r="BZ242" s="336">
        <v>248</v>
      </c>
      <c r="CA242" s="340">
        <v>455</v>
      </c>
      <c r="CB242" s="340">
        <v>1027</v>
      </c>
      <c r="CC242" s="340">
        <v>302</v>
      </c>
      <c r="CD242" s="340">
        <v>213</v>
      </c>
      <c r="CE242" s="340">
        <v>235</v>
      </c>
      <c r="CF242" s="340">
        <v>474</v>
      </c>
      <c r="CG242" s="337">
        <v>278</v>
      </c>
      <c r="CH242" s="158">
        <v>3789</v>
      </c>
      <c r="CI242" s="336">
        <v>2161</v>
      </c>
      <c r="CJ242" s="344">
        <v>1577</v>
      </c>
      <c r="CK242" s="333">
        <v>3652</v>
      </c>
      <c r="CL242" s="336">
        <v>1114</v>
      </c>
      <c r="CM242" s="340">
        <v>854</v>
      </c>
      <c r="CN242" s="340">
        <v>384</v>
      </c>
      <c r="CO242" s="340">
        <v>541</v>
      </c>
      <c r="CP242" s="337">
        <v>724</v>
      </c>
      <c r="CQ242" s="333">
        <v>1771</v>
      </c>
      <c r="CR242" s="336">
        <v>443</v>
      </c>
      <c r="CS242" s="340">
        <v>559</v>
      </c>
      <c r="CT242" s="337">
        <v>757</v>
      </c>
      <c r="CU242" s="333">
        <v>2021</v>
      </c>
      <c r="CV242" s="336">
        <v>460</v>
      </c>
      <c r="CW242" s="340">
        <v>530</v>
      </c>
      <c r="CX242" s="340">
        <v>539</v>
      </c>
      <c r="CY242" s="337">
        <v>473</v>
      </c>
      <c r="CZ242" s="333">
        <v>3540</v>
      </c>
      <c r="DA242" s="336">
        <v>205</v>
      </c>
      <c r="DB242" s="340">
        <v>155</v>
      </c>
      <c r="DC242" s="340">
        <v>782</v>
      </c>
      <c r="DD242" s="340">
        <v>1459</v>
      </c>
      <c r="DE242" s="340">
        <v>482</v>
      </c>
      <c r="DF242" s="337">
        <v>393</v>
      </c>
      <c r="DG242" s="333">
        <v>5736</v>
      </c>
      <c r="DH242" s="336">
        <v>535</v>
      </c>
      <c r="DI242" s="340">
        <v>323</v>
      </c>
      <c r="DJ242" s="340">
        <v>512</v>
      </c>
      <c r="DK242" s="340">
        <v>1023</v>
      </c>
      <c r="DL242" s="340">
        <v>839</v>
      </c>
      <c r="DM242" s="340">
        <v>1282</v>
      </c>
      <c r="DN242" s="340">
        <v>462</v>
      </c>
      <c r="DO242" s="337">
        <v>696</v>
      </c>
      <c r="DP242" s="576">
        <f t="shared" si="229"/>
        <v>55045</v>
      </c>
      <c r="DQ242" s="311">
        <v>558</v>
      </c>
      <c r="DR242" s="336">
        <v>246</v>
      </c>
      <c r="DS242" s="340">
        <v>181</v>
      </c>
      <c r="DT242" s="337">
        <v>131</v>
      </c>
      <c r="DU242" s="344">
        <v>389</v>
      </c>
      <c r="DV242" s="344">
        <v>389</v>
      </c>
    </row>
    <row r="243" spans="1:126" s="15" customFormat="1" ht="11.25">
      <c r="A243" s="331" t="s">
        <v>7</v>
      </c>
      <c r="B243" s="333">
        <v>4818</v>
      </c>
      <c r="C243" s="336">
        <v>2301</v>
      </c>
      <c r="D243" s="337">
        <v>1845</v>
      </c>
      <c r="E243" s="333">
        <v>9637</v>
      </c>
      <c r="F243" s="336">
        <v>1258</v>
      </c>
      <c r="G243" s="340">
        <v>3698</v>
      </c>
      <c r="H243" s="340">
        <v>1651</v>
      </c>
      <c r="I243" s="340">
        <v>1116</v>
      </c>
      <c r="J243" s="337">
        <v>1887</v>
      </c>
      <c r="K243" s="333">
        <v>4914</v>
      </c>
      <c r="L243" s="336">
        <v>1270</v>
      </c>
      <c r="M243" s="340">
        <v>650</v>
      </c>
      <c r="N243" s="340">
        <v>917</v>
      </c>
      <c r="O243" s="337">
        <v>2050</v>
      </c>
      <c r="P243" s="333">
        <v>3823</v>
      </c>
      <c r="Q243" s="336">
        <v>1662</v>
      </c>
      <c r="R243" s="340">
        <v>1265</v>
      </c>
      <c r="S243" s="337">
        <v>883</v>
      </c>
      <c r="T243" s="333">
        <v>4721</v>
      </c>
      <c r="U243" s="336">
        <v>1387</v>
      </c>
      <c r="V243" s="340">
        <v>765</v>
      </c>
      <c r="W243" s="340">
        <v>1453</v>
      </c>
      <c r="X243" s="337">
        <v>1100</v>
      </c>
      <c r="Y243" s="333">
        <v>9185</v>
      </c>
      <c r="Z243" s="336">
        <v>1870</v>
      </c>
      <c r="AA243" s="340">
        <v>2435</v>
      </c>
      <c r="AB243" s="340">
        <v>2738</v>
      </c>
      <c r="AC243" s="337">
        <v>2101</v>
      </c>
      <c r="AD243" s="333">
        <v>7910</v>
      </c>
      <c r="AE243" s="336">
        <v>1061</v>
      </c>
      <c r="AF243" s="340">
        <v>1206</v>
      </c>
      <c r="AG243" s="340">
        <v>945</v>
      </c>
      <c r="AH243" s="340">
        <v>1699</v>
      </c>
      <c r="AI243" s="340">
        <v>1050</v>
      </c>
      <c r="AJ243" s="337">
        <v>1934</v>
      </c>
      <c r="AK243" s="333">
        <v>3649</v>
      </c>
      <c r="AL243" s="336">
        <v>844</v>
      </c>
      <c r="AM243" s="340">
        <v>798</v>
      </c>
      <c r="AN243" s="340">
        <v>1401</v>
      </c>
      <c r="AO243" s="337">
        <v>584</v>
      </c>
      <c r="AP243" s="333">
        <v>906</v>
      </c>
      <c r="AQ243" s="336">
        <v>401</v>
      </c>
      <c r="AR243" s="337">
        <v>316</v>
      </c>
      <c r="AS243" s="333">
        <v>3312</v>
      </c>
      <c r="AT243" s="336">
        <v>1440</v>
      </c>
      <c r="AU243" s="340">
        <v>865</v>
      </c>
      <c r="AV243" s="340">
        <v>666</v>
      </c>
      <c r="AW243" s="337">
        <v>331</v>
      </c>
      <c r="AX243" s="333">
        <v>4157</v>
      </c>
      <c r="AY243" s="336">
        <v>1402</v>
      </c>
      <c r="AZ243" s="337">
        <v>2742</v>
      </c>
      <c r="BA243" s="333">
        <v>19374</v>
      </c>
      <c r="BB243" s="336">
        <v>2969</v>
      </c>
      <c r="BC243" s="340">
        <v>2914</v>
      </c>
      <c r="BD243" s="340">
        <v>2829</v>
      </c>
      <c r="BE243" s="340">
        <v>2638</v>
      </c>
      <c r="BF243" s="340">
        <v>2012</v>
      </c>
      <c r="BG243" s="340">
        <v>1884</v>
      </c>
      <c r="BH243" s="340">
        <v>1956</v>
      </c>
      <c r="BI243" s="337">
        <v>2053</v>
      </c>
      <c r="BJ243" s="333">
        <v>7773</v>
      </c>
      <c r="BK243" s="336">
        <v>1225</v>
      </c>
      <c r="BL243" s="340">
        <v>1867</v>
      </c>
      <c r="BM243" s="340">
        <v>2607</v>
      </c>
      <c r="BN243" s="340">
        <v>436</v>
      </c>
      <c r="BO243" s="337">
        <v>1379</v>
      </c>
      <c r="BP243" s="333">
        <v>2918</v>
      </c>
      <c r="BQ243" s="336">
        <v>1001</v>
      </c>
      <c r="BR243" s="340">
        <v>580</v>
      </c>
      <c r="BS243" s="337">
        <v>1314</v>
      </c>
      <c r="BT243" s="333">
        <v>6423</v>
      </c>
      <c r="BU243" s="336">
        <v>1975</v>
      </c>
      <c r="BV243" s="340">
        <v>611</v>
      </c>
      <c r="BW243" s="340">
        <v>2672</v>
      </c>
      <c r="BX243" s="337">
        <v>1122</v>
      </c>
      <c r="BY243" s="333">
        <v>9973</v>
      </c>
      <c r="BZ243" s="336">
        <v>648</v>
      </c>
      <c r="CA243" s="340">
        <v>1289</v>
      </c>
      <c r="CB243" s="340">
        <v>3406</v>
      </c>
      <c r="CC243" s="340">
        <v>910</v>
      </c>
      <c r="CD243" s="340">
        <v>686</v>
      </c>
      <c r="CE243" s="340">
        <v>802</v>
      </c>
      <c r="CF243" s="340">
        <v>1331</v>
      </c>
      <c r="CG243" s="337">
        <v>861</v>
      </c>
      <c r="CH243" s="158">
        <v>9052</v>
      </c>
      <c r="CI243" s="336">
        <v>5480</v>
      </c>
      <c r="CJ243" s="344">
        <v>3521</v>
      </c>
      <c r="CK243" s="333">
        <v>10161</v>
      </c>
      <c r="CL243" s="336">
        <v>3249</v>
      </c>
      <c r="CM243" s="340">
        <v>2234</v>
      </c>
      <c r="CN243" s="340">
        <v>1175</v>
      </c>
      <c r="CO243" s="340">
        <v>1566</v>
      </c>
      <c r="CP243" s="337">
        <v>1902</v>
      </c>
      <c r="CQ243" s="333">
        <v>5064</v>
      </c>
      <c r="CR243" s="336">
        <v>1324</v>
      </c>
      <c r="CS243" s="340">
        <v>1949</v>
      </c>
      <c r="CT243" s="337">
        <v>1779</v>
      </c>
      <c r="CU243" s="333">
        <v>5718</v>
      </c>
      <c r="CV243" s="336">
        <v>1257</v>
      </c>
      <c r="CW243" s="340">
        <v>1724</v>
      </c>
      <c r="CX243" s="340">
        <v>1315</v>
      </c>
      <c r="CY243" s="337">
        <v>1403</v>
      </c>
      <c r="CZ243" s="333">
        <v>11675</v>
      </c>
      <c r="DA243" s="336">
        <v>571</v>
      </c>
      <c r="DB243" s="340">
        <v>537</v>
      </c>
      <c r="DC243" s="340">
        <v>2437</v>
      </c>
      <c r="DD243" s="340">
        <v>4311</v>
      </c>
      <c r="DE243" s="340">
        <v>2232</v>
      </c>
      <c r="DF243" s="337">
        <v>1460</v>
      </c>
      <c r="DG243" s="333">
        <v>16844</v>
      </c>
      <c r="DH243" s="336">
        <v>1670</v>
      </c>
      <c r="DI243" s="340">
        <v>942</v>
      </c>
      <c r="DJ243" s="340">
        <v>1393</v>
      </c>
      <c r="DK243" s="340">
        <v>3126</v>
      </c>
      <c r="DL243" s="340">
        <v>2374</v>
      </c>
      <c r="DM243" s="340">
        <v>3856</v>
      </c>
      <c r="DN243" s="340">
        <v>1279</v>
      </c>
      <c r="DO243" s="337">
        <v>1923</v>
      </c>
      <c r="DP243" s="576">
        <f t="shared" si="229"/>
        <v>162007</v>
      </c>
      <c r="DQ243" s="311">
        <v>2345</v>
      </c>
      <c r="DR243" s="336">
        <v>1088</v>
      </c>
      <c r="DS243" s="340">
        <v>810</v>
      </c>
      <c r="DT243" s="337">
        <v>447</v>
      </c>
      <c r="DU243" s="344">
        <v>1638</v>
      </c>
      <c r="DV243" s="344">
        <v>1638</v>
      </c>
    </row>
    <row r="244" spans="1:126" ht="22.5" customHeight="1">
      <c r="A244" s="44" t="s">
        <v>403</v>
      </c>
      <c r="B244" s="174"/>
      <c r="C244" s="21"/>
      <c r="D244" s="22"/>
      <c r="E244" s="284"/>
      <c r="F244" s="21"/>
      <c r="G244" s="24"/>
      <c r="H244" s="24"/>
      <c r="I244" s="24"/>
      <c r="J244" s="22"/>
      <c r="K244" s="311"/>
      <c r="L244" s="312"/>
      <c r="M244" s="313"/>
      <c r="N244" s="313"/>
      <c r="O244" s="314"/>
      <c r="P244" s="311"/>
      <c r="Q244" s="312"/>
      <c r="R244" s="313"/>
      <c r="S244" s="314"/>
      <c r="T244" s="311"/>
      <c r="U244" s="312"/>
      <c r="V244" s="313"/>
      <c r="W244" s="313"/>
      <c r="X244" s="314"/>
      <c r="Y244" s="311"/>
      <c r="Z244" s="312"/>
      <c r="AA244" s="313"/>
      <c r="AB244" s="313"/>
      <c r="AC244" s="314"/>
      <c r="AD244" s="311"/>
      <c r="AE244" s="312"/>
      <c r="AF244" s="313"/>
      <c r="AG244" s="313"/>
      <c r="AH244" s="313"/>
      <c r="AI244" s="313"/>
      <c r="AJ244" s="314"/>
      <c r="AK244" s="311"/>
      <c r="AL244" s="312"/>
      <c r="AM244" s="313"/>
      <c r="AN244" s="313"/>
      <c r="AO244" s="314"/>
      <c r="AP244" s="311"/>
      <c r="AQ244" s="312"/>
      <c r="AR244" s="314"/>
      <c r="AS244" s="311"/>
      <c r="AT244" s="312"/>
      <c r="AU244" s="313"/>
      <c r="AV244" s="313"/>
      <c r="AW244" s="314"/>
      <c r="AX244" s="311"/>
      <c r="AY244" s="312"/>
      <c r="AZ244" s="314"/>
      <c r="BA244" s="311"/>
      <c r="BB244" s="312"/>
      <c r="BC244" s="313"/>
      <c r="BD244" s="313"/>
      <c r="BE244" s="313"/>
      <c r="BF244" s="313"/>
      <c r="BG244" s="313"/>
      <c r="BH244" s="313"/>
      <c r="BI244" s="314"/>
      <c r="BJ244" s="311"/>
      <c r="BK244" s="312"/>
      <c r="BL244" s="313"/>
      <c r="BM244" s="313"/>
      <c r="BN244" s="313"/>
      <c r="BO244" s="314"/>
      <c r="BP244" s="311"/>
      <c r="BQ244" s="312"/>
      <c r="BR244" s="313"/>
      <c r="BS244" s="314"/>
      <c r="BT244" s="311"/>
      <c r="BU244" s="312"/>
      <c r="BV244" s="313"/>
      <c r="BW244" s="313"/>
      <c r="BX244" s="314"/>
      <c r="BY244" s="311"/>
      <c r="BZ244" s="312"/>
      <c r="CA244" s="313"/>
      <c r="CB244" s="313"/>
      <c r="CC244" s="313"/>
      <c r="CD244" s="313"/>
      <c r="CE244" s="315"/>
      <c r="CF244" s="313"/>
      <c r="CG244" s="314"/>
      <c r="CH244" s="69"/>
      <c r="CI244" s="312"/>
      <c r="CJ244" s="317"/>
      <c r="CK244" s="311"/>
      <c r="CL244" s="312"/>
      <c r="CM244" s="313"/>
      <c r="CN244" s="313"/>
      <c r="CO244" s="313"/>
      <c r="CP244" s="314"/>
      <c r="CQ244" s="311"/>
      <c r="CR244" s="312"/>
      <c r="CS244" s="313"/>
      <c r="CT244" s="314"/>
      <c r="CU244" s="311"/>
      <c r="CV244" s="312"/>
      <c r="CW244" s="313"/>
      <c r="CX244" s="313"/>
      <c r="CY244" s="314"/>
      <c r="CZ244" s="311"/>
      <c r="DA244" s="312"/>
      <c r="DB244" s="313"/>
      <c r="DC244" s="313"/>
      <c r="DD244" s="313"/>
      <c r="DE244" s="313"/>
      <c r="DF244" s="314"/>
      <c r="DG244" s="311"/>
      <c r="DH244" s="312"/>
      <c r="DI244" s="313"/>
      <c r="DJ244" s="313"/>
      <c r="DK244" s="313"/>
      <c r="DL244" s="313"/>
      <c r="DM244" s="313"/>
      <c r="DN244" s="313"/>
      <c r="DO244" s="314"/>
      <c r="DP244" s="576"/>
      <c r="DQ244" s="311"/>
      <c r="DR244" s="312"/>
      <c r="DS244" s="313"/>
      <c r="DT244" s="314"/>
      <c r="DU244" s="311"/>
      <c r="DV244" s="317"/>
    </row>
    <row r="245" spans="1:126" ht="11.25">
      <c r="A245" s="329" t="s">
        <v>4</v>
      </c>
      <c r="B245" s="333">
        <v>280699.89249846764</v>
      </c>
      <c r="C245" s="336">
        <v>117706.54080814749</v>
      </c>
      <c r="D245" s="337">
        <v>74360.35169032015</v>
      </c>
      <c r="E245" s="333">
        <v>463715.9286623603</v>
      </c>
      <c r="F245" s="336">
        <v>52848</v>
      </c>
      <c r="G245" s="340">
        <v>207224.2678579848</v>
      </c>
      <c r="H245" s="340">
        <v>62354</v>
      </c>
      <c r="I245" s="340">
        <v>44093</v>
      </c>
      <c r="J245" s="337">
        <v>96413.66080437551</v>
      </c>
      <c r="K245" s="333">
        <v>183315.3699372908</v>
      </c>
      <c r="L245" s="336">
        <v>44873</v>
      </c>
      <c r="M245" s="340">
        <v>21509</v>
      </c>
      <c r="N245" s="340">
        <v>30912</v>
      </c>
      <c r="O245" s="337">
        <v>85998.36993729077</v>
      </c>
      <c r="P245" s="333">
        <v>205733.985289264</v>
      </c>
      <c r="Q245" s="336">
        <v>97142.69088594464</v>
      </c>
      <c r="R245" s="340">
        <v>73381.29440331935</v>
      </c>
      <c r="S245" s="337">
        <v>35140</v>
      </c>
      <c r="T245" s="333">
        <v>196070.8921684191</v>
      </c>
      <c r="U245" s="336">
        <v>66112.83808760432</v>
      </c>
      <c r="V245" s="340">
        <v>25209</v>
      </c>
      <c r="W245" s="340">
        <v>66276</v>
      </c>
      <c r="X245" s="337">
        <v>38454.05408081475</v>
      </c>
      <c r="Y245" s="333">
        <v>505782.46338818426</v>
      </c>
      <c r="Z245" s="336">
        <v>95276.61568202177</v>
      </c>
      <c r="AA245" s="340">
        <v>140360.86208684993</v>
      </c>
      <c r="AB245" s="340">
        <v>152251.426894243</v>
      </c>
      <c r="AC245" s="337">
        <v>117873.55872506954</v>
      </c>
      <c r="AD245" s="333">
        <v>347967.24131265027</v>
      </c>
      <c r="AE245" s="336">
        <v>42816</v>
      </c>
      <c r="AF245" s="340">
        <v>55331.49856193125</v>
      </c>
      <c r="AG245" s="340">
        <v>32698.030081569144</v>
      </c>
      <c r="AH245" s="340">
        <v>77840.1145740016</v>
      </c>
      <c r="AI245" s="340">
        <v>45294.23136404357</v>
      </c>
      <c r="AJ245" s="337">
        <v>93894.36673110472</v>
      </c>
      <c r="AK245" s="333">
        <v>155524.53217973502</v>
      </c>
      <c r="AL245" s="336">
        <v>36609.53472582394</v>
      </c>
      <c r="AM245" s="340">
        <v>33703.27328021123</v>
      </c>
      <c r="AN245" s="340">
        <v>61526.72417369984</v>
      </c>
      <c r="AO245" s="337">
        <v>23635</v>
      </c>
      <c r="AP245" s="333">
        <v>41081</v>
      </c>
      <c r="AQ245" s="336">
        <v>14237</v>
      </c>
      <c r="AR245" s="337">
        <v>9357</v>
      </c>
      <c r="AS245" s="333">
        <v>144422.5081804894</v>
      </c>
      <c r="AT245" s="336">
        <v>71098.10240935453</v>
      </c>
      <c r="AU245" s="340">
        <v>35217.195200150876</v>
      </c>
      <c r="AV245" s="340">
        <v>25799</v>
      </c>
      <c r="AW245" s="337">
        <v>11573.210570984016</v>
      </c>
      <c r="AX245" s="333">
        <v>242999.95299165449</v>
      </c>
      <c r="AY245" s="336">
        <v>77658.42656419444</v>
      </c>
      <c r="AZ245" s="337">
        <v>165330.52642746002</v>
      </c>
      <c r="BA245" s="333">
        <v>1274557.2807770288</v>
      </c>
      <c r="BB245" s="336">
        <v>139905.44801735113</v>
      </c>
      <c r="BC245" s="340">
        <v>171631.23136404355</v>
      </c>
      <c r="BD245" s="340">
        <v>227693.00320618605</v>
      </c>
      <c r="BE245" s="340">
        <v>167468.26465179876</v>
      </c>
      <c r="BF245" s="340">
        <v>178231.61379603</v>
      </c>
      <c r="BG245" s="340">
        <v>103852.5648073931</v>
      </c>
      <c r="BH245" s="340">
        <v>140586.47522278278</v>
      </c>
      <c r="BI245" s="337">
        <v>140693.67971144326</v>
      </c>
      <c r="BJ245" s="333">
        <v>316494.18369560095</v>
      </c>
      <c r="BK245" s="336">
        <v>45687.59168277618</v>
      </c>
      <c r="BL245" s="340">
        <v>61970.723843651285</v>
      </c>
      <c r="BM245" s="340">
        <v>128751.25248715168</v>
      </c>
      <c r="BN245" s="340">
        <v>6778</v>
      </c>
      <c r="BO245" s="337">
        <v>50483.61568202179</v>
      </c>
      <c r="BP245" s="333">
        <v>95803.84129379038</v>
      </c>
      <c r="BQ245" s="336">
        <v>33528.69088594464</v>
      </c>
      <c r="BR245" s="340">
        <v>13751</v>
      </c>
      <c r="BS245" s="337">
        <v>47989.15040784572</v>
      </c>
      <c r="BT245" s="333">
        <v>291873.60417747183</v>
      </c>
      <c r="BU245" s="336">
        <v>88537.86496298741</v>
      </c>
      <c r="BV245" s="340">
        <v>21225</v>
      </c>
      <c r="BW245" s="340">
        <v>134718.07841010892</v>
      </c>
      <c r="BX245" s="337">
        <v>47309.6608043755</v>
      </c>
      <c r="BY245" s="333">
        <v>390734.3254750342</v>
      </c>
      <c r="BZ245" s="336">
        <v>19931</v>
      </c>
      <c r="CA245" s="340">
        <v>36276</v>
      </c>
      <c r="CB245" s="340">
        <v>165775.99778395964</v>
      </c>
      <c r="CC245" s="340">
        <v>29090</v>
      </c>
      <c r="CD245" s="340">
        <v>21693</v>
      </c>
      <c r="CE245" s="340">
        <v>34227</v>
      </c>
      <c r="CF245" s="340">
        <v>49028.32769107455</v>
      </c>
      <c r="CG245" s="337">
        <v>34652</v>
      </c>
      <c r="CH245" s="158">
        <v>459377.12065632513</v>
      </c>
      <c r="CI245" s="336">
        <v>295086.9104153897</v>
      </c>
      <c r="CJ245" s="344">
        <v>164021.21024093544</v>
      </c>
      <c r="CK245" s="333">
        <v>539814.4755528313</v>
      </c>
      <c r="CL245" s="336">
        <v>197292.53184968646</v>
      </c>
      <c r="CM245" s="340">
        <v>116693.95233155736</v>
      </c>
      <c r="CN245" s="340">
        <v>52748</v>
      </c>
      <c r="CO245" s="340">
        <v>73369.6128058843</v>
      </c>
      <c r="CP245" s="337">
        <v>99469.37856570324</v>
      </c>
      <c r="CQ245" s="333">
        <v>242467.09953321703</v>
      </c>
      <c r="CR245" s="336">
        <v>60603</v>
      </c>
      <c r="CS245" s="340">
        <v>111167.79904757414</v>
      </c>
      <c r="CT245" s="337">
        <v>69593.30048564289</v>
      </c>
      <c r="CU245" s="333">
        <v>252069.87745768306</v>
      </c>
      <c r="CV245" s="336">
        <v>49197.552642746</v>
      </c>
      <c r="CW245" s="340">
        <v>89928</v>
      </c>
      <c r="CX245" s="340">
        <v>53770.43872884153</v>
      </c>
      <c r="CY245" s="337">
        <v>59157.886086095525</v>
      </c>
      <c r="CZ245" s="333">
        <v>608830.3193927107</v>
      </c>
      <c r="DA245" s="336">
        <v>17882</v>
      </c>
      <c r="DB245" s="340">
        <v>19654.65184591447</v>
      </c>
      <c r="DC245" s="340">
        <v>146577.6700928851</v>
      </c>
      <c r="DD245" s="340">
        <v>210246.4176057334</v>
      </c>
      <c r="DE245" s="340">
        <v>134597.07520392287</v>
      </c>
      <c r="DF245" s="337">
        <v>71756.5046442548</v>
      </c>
      <c r="DG245" s="333">
        <v>874527.6247347824</v>
      </c>
      <c r="DH245" s="336">
        <v>88643</v>
      </c>
      <c r="DI245" s="340">
        <v>27382</v>
      </c>
      <c r="DJ245" s="340">
        <v>49983.714885190246</v>
      </c>
      <c r="DK245" s="340">
        <v>154966.66434061012</v>
      </c>
      <c r="DL245" s="340">
        <v>100003.09632703097</v>
      </c>
      <c r="DM245" s="340">
        <v>213325.92258003677</v>
      </c>
      <c r="DN245" s="340">
        <v>82133.05474091187</v>
      </c>
      <c r="DO245" s="337">
        <v>129779.1718610024</v>
      </c>
      <c r="DP245" s="576">
        <f t="shared" si="229"/>
        <v>8113863.519354992</v>
      </c>
      <c r="DQ245" s="311">
        <v>96219</v>
      </c>
      <c r="DR245" s="336">
        <v>41971</v>
      </c>
      <c r="DS245" s="340">
        <v>36373</v>
      </c>
      <c r="DT245" s="337">
        <v>17875</v>
      </c>
      <c r="DU245" s="333">
        <v>81656</v>
      </c>
      <c r="DV245" s="344">
        <v>81656</v>
      </c>
    </row>
    <row r="246" spans="1:126" ht="11.25">
      <c r="A246" s="329" t="s">
        <v>8</v>
      </c>
      <c r="B246" s="333">
        <v>47739.03333333333</v>
      </c>
      <c r="C246" s="336">
        <v>25827.406666666666</v>
      </c>
      <c r="D246" s="337">
        <v>21396.626666666667</v>
      </c>
      <c r="E246" s="333">
        <v>132894.44</v>
      </c>
      <c r="F246" s="336">
        <v>10994.813333333334</v>
      </c>
      <c r="G246" s="340">
        <v>49504.40666666666</v>
      </c>
      <c r="H246" s="340">
        <v>21124</v>
      </c>
      <c r="I246" s="340">
        <v>15649.813333333334</v>
      </c>
      <c r="J246" s="337">
        <v>28362.406666666666</v>
      </c>
      <c r="K246" s="333">
        <v>47162.52444444444</v>
      </c>
      <c r="L246" s="336">
        <v>12822.271111111111</v>
      </c>
      <c r="M246" s="340">
        <v>4848</v>
      </c>
      <c r="N246" s="340">
        <v>8298.355555555556</v>
      </c>
      <c r="O246" s="337">
        <v>20991.897777777776</v>
      </c>
      <c r="P246" s="333">
        <v>48366.44</v>
      </c>
      <c r="Q246" s="336">
        <v>23406.948888888888</v>
      </c>
      <c r="R246" s="340">
        <v>17471.948888888888</v>
      </c>
      <c r="S246" s="337">
        <v>6904.542222222222</v>
      </c>
      <c r="T246" s="333">
        <v>51872.235555555555</v>
      </c>
      <c r="U246" s="336">
        <v>17438.49111111111</v>
      </c>
      <c r="V246" s="340">
        <v>7979</v>
      </c>
      <c r="W246" s="340">
        <v>15952.066666666666</v>
      </c>
      <c r="X246" s="337">
        <v>9313.677777777779</v>
      </c>
      <c r="Y246" s="333">
        <v>116644.47333333333</v>
      </c>
      <c r="Z246" s="336">
        <v>24458.49111111111</v>
      </c>
      <c r="AA246" s="340">
        <v>32355.135555555556</v>
      </c>
      <c r="AB246" s="340">
        <v>37720.62666666666</v>
      </c>
      <c r="AC246" s="337">
        <v>20047.22</v>
      </c>
      <c r="AD246" s="333">
        <v>76979.86222222222</v>
      </c>
      <c r="AE246" s="336">
        <v>9065.406666666666</v>
      </c>
      <c r="AF246" s="340">
        <v>11068.813333333334</v>
      </c>
      <c r="AG246" s="340">
        <v>5702.135555555556</v>
      </c>
      <c r="AH246" s="340">
        <v>17503.38888888889</v>
      </c>
      <c r="AI246" s="340">
        <v>8906.626666666667</v>
      </c>
      <c r="AJ246" s="337">
        <v>23974.49111111111</v>
      </c>
      <c r="AK246" s="333">
        <v>29197.846666666665</v>
      </c>
      <c r="AL246" s="336">
        <v>5972.677777777778</v>
      </c>
      <c r="AM246" s="340">
        <v>7009</v>
      </c>
      <c r="AN246" s="340">
        <v>12343.16888888889</v>
      </c>
      <c r="AO246" s="337">
        <v>3293</v>
      </c>
      <c r="AP246" s="333">
        <v>15126</v>
      </c>
      <c r="AQ246" s="336">
        <v>5144</v>
      </c>
      <c r="AR246" s="337">
        <v>6349</v>
      </c>
      <c r="AS246" s="333">
        <v>33813.72666666667</v>
      </c>
      <c r="AT246" s="336">
        <v>15346.846666666666</v>
      </c>
      <c r="AU246" s="340">
        <v>8821.355555555556</v>
      </c>
      <c r="AV246" s="340">
        <v>5319.271111111111</v>
      </c>
      <c r="AW246" s="337">
        <v>3060.253333333333</v>
      </c>
      <c r="AX246" s="333">
        <v>48054.22</v>
      </c>
      <c r="AY246" s="336">
        <v>17677.406666666666</v>
      </c>
      <c r="AZ246" s="337">
        <v>28532.81333333333</v>
      </c>
      <c r="BA246" s="333">
        <v>305447.36888888886</v>
      </c>
      <c r="BB246" s="336">
        <v>50555.42222222222</v>
      </c>
      <c r="BC246" s="340">
        <v>44047.491111111114</v>
      </c>
      <c r="BD246" s="340">
        <v>45216.491111111114</v>
      </c>
      <c r="BE246" s="340">
        <v>41683.76222222222</v>
      </c>
      <c r="BF246" s="340">
        <v>35032.98222222222</v>
      </c>
      <c r="BG246" s="340">
        <v>23239</v>
      </c>
      <c r="BH246" s="340">
        <v>27324.67777777778</v>
      </c>
      <c r="BI246" s="337">
        <v>34363.542222222226</v>
      </c>
      <c r="BJ246" s="333">
        <v>122769.49111111111</v>
      </c>
      <c r="BK246" s="336">
        <v>19389.406666666666</v>
      </c>
      <c r="BL246" s="340">
        <v>29510.084444444445</v>
      </c>
      <c r="BM246" s="340">
        <v>47097</v>
      </c>
      <c r="BN246" s="340">
        <v>3005</v>
      </c>
      <c r="BO246" s="337">
        <v>21772</v>
      </c>
      <c r="BP246" s="333">
        <v>21120.033333333333</v>
      </c>
      <c r="BQ246" s="336">
        <v>8112.542222222222</v>
      </c>
      <c r="BR246" s="340">
        <v>2818.1355555555556</v>
      </c>
      <c r="BS246" s="337">
        <v>10126.355555555556</v>
      </c>
      <c r="BT246" s="333">
        <v>64684.81111111111</v>
      </c>
      <c r="BU246" s="336">
        <v>20952.253333333334</v>
      </c>
      <c r="BV246" s="340">
        <v>4445.271111111111</v>
      </c>
      <c r="BW246" s="340">
        <v>28638.88</v>
      </c>
      <c r="BX246" s="337">
        <v>9619.406666666666</v>
      </c>
      <c r="BY246" s="333">
        <v>135966.18444444443</v>
      </c>
      <c r="BZ246" s="336">
        <v>8486</v>
      </c>
      <c r="CA246" s="340">
        <v>17001.76222222222</v>
      </c>
      <c r="CB246" s="340">
        <v>51744.76222222222</v>
      </c>
      <c r="CC246" s="340">
        <v>11528.22</v>
      </c>
      <c r="CD246" s="340">
        <v>8655.355555555556</v>
      </c>
      <c r="CE246" s="340">
        <v>8654.271111111111</v>
      </c>
      <c r="CF246" s="340">
        <v>17315.135555555556</v>
      </c>
      <c r="CG246" s="337">
        <v>10951.677777777779</v>
      </c>
      <c r="CH246" s="158">
        <v>103910.86222222222</v>
      </c>
      <c r="CI246" s="336">
        <v>56490.69333333333</v>
      </c>
      <c r="CJ246" s="344">
        <v>45712.16888888889</v>
      </c>
      <c r="CK246" s="333">
        <v>106882.18444444444</v>
      </c>
      <c r="CL246" s="336">
        <v>37212.57555555555</v>
      </c>
      <c r="CM246" s="340">
        <v>16535.033333333333</v>
      </c>
      <c r="CN246" s="340">
        <v>8700.271111111111</v>
      </c>
      <c r="CO246" s="340">
        <v>17119.033333333333</v>
      </c>
      <c r="CP246" s="337">
        <v>25690.271111111113</v>
      </c>
      <c r="CQ246" s="333">
        <v>46924.897777777776</v>
      </c>
      <c r="CR246" s="336">
        <v>10794.406666666666</v>
      </c>
      <c r="CS246" s="340">
        <v>20155.084444444445</v>
      </c>
      <c r="CT246" s="337">
        <v>15734.406666666666</v>
      </c>
      <c r="CU246" s="333">
        <v>64291.72666666667</v>
      </c>
      <c r="CV246" s="336">
        <v>9629.762222222222</v>
      </c>
      <c r="CW246" s="340">
        <v>28163.626666666667</v>
      </c>
      <c r="CX246" s="340">
        <v>10539.084444444445</v>
      </c>
      <c r="CY246" s="337">
        <v>14252.253333333334</v>
      </c>
      <c r="CZ246" s="333">
        <v>205506.76222222223</v>
      </c>
      <c r="DA246" s="336">
        <v>7927</v>
      </c>
      <c r="DB246" s="340">
        <v>7350.135555555556</v>
      </c>
      <c r="DC246" s="340">
        <v>47636.677777777775</v>
      </c>
      <c r="DD246" s="340">
        <v>71060.67777777778</v>
      </c>
      <c r="DE246" s="340">
        <v>44197</v>
      </c>
      <c r="DF246" s="337">
        <v>22875.271111111113</v>
      </c>
      <c r="DG246" s="333">
        <v>228046.0288888889</v>
      </c>
      <c r="DH246" s="336">
        <v>23666.16888888889</v>
      </c>
      <c r="DI246" s="340">
        <v>15778.88</v>
      </c>
      <c r="DJ246" s="340">
        <v>21372.406666666666</v>
      </c>
      <c r="DK246" s="340">
        <v>42217.62666666666</v>
      </c>
      <c r="DL246" s="340">
        <v>26085.71111111111</v>
      </c>
      <c r="DM246" s="340">
        <v>54183.066666666666</v>
      </c>
      <c r="DN246" s="340">
        <v>15793.084444444445</v>
      </c>
      <c r="DO246" s="337">
        <v>24772.084444444445</v>
      </c>
      <c r="DP246" s="576">
        <f t="shared" si="229"/>
        <v>2053401.1533333336</v>
      </c>
      <c r="DQ246" s="311">
        <v>19844</v>
      </c>
      <c r="DR246" s="336">
        <v>8530</v>
      </c>
      <c r="DS246" s="340">
        <v>8266</v>
      </c>
      <c r="DT246" s="337">
        <v>3048</v>
      </c>
      <c r="DU246" s="333">
        <v>24618.271111111113</v>
      </c>
      <c r="DV246" s="344">
        <v>24618.271111111113</v>
      </c>
    </row>
    <row r="247" spans="1:126" ht="11.25">
      <c r="A247" s="329" t="s">
        <v>9</v>
      </c>
      <c r="B247" s="333">
        <v>162467</v>
      </c>
      <c r="C247" s="336">
        <v>88158</v>
      </c>
      <c r="D247" s="337">
        <v>72415</v>
      </c>
      <c r="E247" s="333">
        <v>232279</v>
      </c>
      <c r="F247" s="336">
        <v>23468</v>
      </c>
      <c r="G247" s="340">
        <v>99088</v>
      </c>
      <c r="H247" s="340">
        <v>36988</v>
      </c>
      <c r="I247" s="340">
        <v>23370</v>
      </c>
      <c r="J247" s="337">
        <v>45260</v>
      </c>
      <c r="K247" s="333">
        <v>105852</v>
      </c>
      <c r="L247" s="336">
        <v>27122</v>
      </c>
      <c r="M247" s="340">
        <v>14032</v>
      </c>
      <c r="N247" s="340">
        <v>17422</v>
      </c>
      <c r="O247" s="337">
        <v>45741</v>
      </c>
      <c r="P247" s="333">
        <v>104373</v>
      </c>
      <c r="Q247" s="336">
        <v>43239</v>
      </c>
      <c r="R247" s="340">
        <v>37260</v>
      </c>
      <c r="S247" s="337">
        <v>22526</v>
      </c>
      <c r="T247" s="333">
        <v>106020</v>
      </c>
      <c r="U247" s="336">
        <v>32859</v>
      </c>
      <c r="V247" s="340">
        <v>14726</v>
      </c>
      <c r="W247" s="340">
        <v>33550</v>
      </c>
      <c r="X247" s="337">
        <v>23627</v>
      </c>
      <c r="Y247" s="333">
        <v>379626</v>
      </c>
      <c r="Z247" s="336">
        <v>57857</v>
      </c>
      <c r="AA247" s="340">
        <v>100990</v>
      </c>
      <c r="AB247" s="340">
        <v>122852</v>
      </c>
      <c r="AC247" s="337">
        <v>92766</v>
      </c>
      <c r="AD247" s="333">
        <v>201676</v>
      </c>
      <c r="AE247" s="336">
        <v>21714</v>
      </c>
      <c r="AF247" s="340">
        <v>38428</v>
      </c>
      <c r="AG247" s="340">
        <v>15972</v>
      </c>
      <c r="AH247" s="340">
        <v>48357</v>
      </c>
      <c r="AI247" s="340">
        <v>27383</v>
      </c>
      <c r="AJ247" s="337">
        <v>48653</v>
      </c>
      <c r="AK247" s="333">
        <v>88420</v>
      </c>
      <c r="AL247" s="336">
        <v>17399</v>
      </c>
      <c r="AM247" s="340">
        <v>17009</v>
      </c>
      <c r="AN247" s="340">
        <v>38670</v>
      </c>
      <c r="AO247" s="337">
        <v>13541</v>
      </c>
      <c r="AP247" s="333">
        <v>13967</v>
      </c>
      <c r="AQ247" s="336">
        <v>8120</v>
      </c>
      <c r="AR247" s="337">
        <v>4442</v>
      </c>
      <c r="AS247" s="333">
        <v>90504</v>
      </c>
      <c r="AT247" s="336">
        <v>38141</v>
      </c>
      <c r="AU247" s="340">
        <v>23120</v>
      </c>
      <c r="AV247" s="340">
        <v>16218</v>
      </c>
      <c r="AW247" s="337">
        <v>12070</v>
      </c>
      <c r="AX247" s="333">
        <v>93642</v>
      </c>
      <c r="AY247" s="336">
        <v>36356</v>
      </c>
      <c r="AZ247" s="337">
        <v>54769</v>
      </c>
      <c r="BA247" s="333">
        <v>763758</v>
      </c>
      <c r="BB247" s="336">
        <v>170045</v>
      </c>
      <c r="BC247" s="340">
        <v>74094</v>
      </c>
      <c r="BD247" s="340">
        <v>127814</v>
      </c>
      <c r="BE247" s="340">
        <v>104230</v>
      </c>
      <c r="BF247" s="340">
        <v>65245</v>
      </c>
      <c r="BG247" s="340">
        <v>59237</v>
      </c>
      <c r="BH247" s="340">
        <v>72582</v>
      </c>
      <c r="BI247" s="337">
        <v>73364</v>
      </c>
      <c r="BJ247" s="333">
        <v>182751</v>
      </c>
      <c r="BK247" s="336">
        <v>24188</v>
      </c>
      <c r="BL247" s="340">
        <v>48443</v>
      </c>
      <c r="BM247" s="340">
        <v>50573</v>
      </c>
      <c r="BN247" s="340">
        <v>17575</v>
      </c>
      <c r="BO247" s="337">
        <v>40055</v>
      </c>
      <c r="BP247" s="333">
        <v>73705</v>
      </c>
      <c r="BQ247" s="336">
        <v>21011</v>
      </c>
      <c r="BR247" s="340">
        <v>14454</v>
      </c>
      <c r="BS247" s="337">
        <v>37316</v>
      </c>
      <c r="BT247" s="333">
        <v>210327</v>
      </c>
      <c r="BU247" s="336">
        <v>67881</v>
      </c>
      <c r="BV247" s="340">
        <v>22410</v>
      </c>
      <c r="BW247" s="340">
        <v>86314</v>
      </c>
      <c r="BX247" s="337">
        <v>30584</v>
      </c>
      <c r="BY247" s="333">
        <v>226527</v>
      </c>
      <c r="BZ247" s="336">
        <v>14185</v>
      </c>
      <c r="CA247" s="340">
        <v>26253</v>
      </c>
      <c r="CB247" s="340">
        <v>85224</v>
      </c>
      <c r="CC247" s="340">
        <v>16319</v>
      </c>
      <c r="CD247" s="340">
        <v>12185</v>
      </c>
      <c r="CE247" s="340">
        <v>16496</v>
      </c>
      <c r="CF247" s="340">
        <v>29300</v>
      </c>
      <c r="CG247" s="337">
        <v>19791</v>
      </c>
      <c r="CH247" s="158">
        <v>358763</v>
      </c>
      <c r="CI247" s="336">
        <v>229852</v>
      </c>
      <c r="CJ247" s="344">
        <v>119442</v>
      </c>
      <c r="CK247" s="333">
        <v>386174</v>
      </c>
      <c r="CL247" s="336">
        <v>166964</v>
      </c>
      <c r="CM247" s="340">
        <v>84290</v>
      </c>
      <c r="CN247" s="340">
        <v>23323</v>
      </c>
      <c r="CO247" s="340">
        <v>41792</v>
      </c>
      <c r="CP247" s="337">
        <v>66140</v>
      </c>
      <c r="CQ247" s="333">
        <v>135571</v>
      </c>
      <c r="CR247" s="336">
        <v>28436</v>
      </c>
      <c r="CS247" s="340">
        <v>56345</v>
      </c>
      <c r="CT247" s="337">
        <v>49285</v>
      </c>
      <c r="CU247" s="333">
        <v>148977</v>
      </c>
      <c r="CV247" s="336">
        <v>26208</v>
      </c>
      <c r="CW247" s="340">
        <v>41181</v>
      </c>
      <c r="CX247" s="340">
        <v>42648</v>
      </c>
      <c r="CY247" s="337">
        <v>36593</v>
      </c>
      <c r="CZ247" s="333">
        <v>334046</v>
      </c>
      <c r="DA247" s="336">
        <v>13519</v>
      </c>
      <c r="DB247" s="340">
        <v>18287</v>
      </c>
      <c r="DC247" s="340">
        <v>52863</v>
      </c>
      <c r="DD247" s="340">
        <v>154077</v>
      </c>
      <c r="DE247" s="340">
        <v>52909</v>
      </c>
      <c r="DF247" s="337">
        <v>36202</v>
      </c>
      <c r="DG247" s="333">
        <v>580950</v>
      </c>
      <c r="DH247" s="336">
        <v>52907</v>
      </c>
      <c r="DI247" s="340">
        <v>22336</v>
      </c>
      <c r="DJ247" s="340">
        <v>48300</v>
      </c>
      <c r="DK247" s="340">
        <v>108925</v>
      </c>
      <c r="DL247" s="340">
        <v>66821</v>
      </c>
      <c r="DM247" s="340">
        <v>154868</v>
      </c>
      <c r="DN247" s="340">
        <v>44491</v>
      </c>
      <c r="DO247" s="337">
        <v>71367</v>
      </c>
      <c r="DP247" s="576">
        <f t="shared" si="229"/>
        <v>4980375</v>
      </c>
      <c r="DQ247" s="311">
        <v>45998</v>
      </c>
      <c r="DR247" s="336">
        <v>19949</v>
      </c>
      <c r="DS247" s="340">
        <v>14496</v>
      </c>
      <c r="DT247" s="337">
        <v>11553</v>
      </c>
      <c r="DU247" s="333">
        <v>43072</v>
      </c>
      <c r="DV247" s="344">
        <v>43072</v>
      </c>
    </row>
    <row r="248" spans="1:126" ht="11.25">
      <c r="A248" s="535" t="s">
        <v>387</v>
      </c>
      <c r="B248" s="333">
        <v>1383</v>
      </c>
      <c r="C248" s="336">
        <v>723</v>
      </c>
      <c r="D248" s="337">
        <v>660</v>
      </c>
      <c r="E248" s="333">
        <v>4203</v>
      </c>
      <c r="F248" s="336">
        <v>782</v>
      </c>
      <c r="G248" s="340">
        <v>1155</v>
      </c>
      <c r="H248" s="340">
        <v>728</v>
      </c>
      <c r="I248" s="340">
        <v>588</v>
      </c>
      <c r="J248" s="337">
        <v>950</v>
      </c>
      <c r="K248" s="333">
        <v>1851</v>
      </c>
      <c r="L248" s="336">
        <v>254</v>
      </c>
      <c r="M248" s="340">
        <v>320</v>
      </c>
      <c r="N248" s="340">
        <v>477</v>
      </c>
      <c r="O248" s="337">
        <v>792</v>
      </c>
      <c r="P248" s="333">
        <v>574</v>
      </c>
      <c r="Q248" s="336">
        <v>419</v>
      </c>
      <c r="R248" s="340">
        <v>106</v>
      </c>
      <c r="S248" s="337">
        <v>47</v>
      </c>
      <c r="T248" s="333">
        <v>1785</v>
      </c>
      <c r="U248" s="336">
        <v>522</v>
      </c>
      <c r="V248" s="340">
        <v>179</v>
      </c>
      <c r="W248" s="340">
        <v>622</v>
      </c>
      <c r="X248" s="337">
        <v>462</v>
      </c>
      <c r="Y248" s="333">
        <v>3098</v>
      </c>
      <c r="Z248" s="336">
        <v>477</v>
      </c>
      <c r="AA248" s="340">
        <v>1455</v>
      </c>
      <c r="AB248" s="340">
        <v>505</v>
      </c>
      <c r="AC248" s="337">
        <v>659</v>
      </c>
      <c r="AD248" s="333">
        <v>1807</v>
      </c>
      <c r="AE248" s="336">
        <v>200</v>
      </c>
      <c r="AF248" s="340">
        <v>243</v>
      </c>
      <c r="AG248" s="340">
        <v>85</v>
      </c>
      <c r="AH248" s="340">
        <v>331</v>
      </c>
      <c r="AI248" s="340">
        <v>332</v>
      </c>
      <c r="AJ248" s="337">
        <v>612</v>
      </c>
      <c r="AK248" s="333">
        <v>1116</v>
      </c>
      <c r="AL248" s="336">
        <v>151</v>
      </c>
      <c r="AM248" s="340">
        <v>168</v>
      </c>
      <c r="AN248" s="340">
        <v>509</v>
      </c>
      <c r="AO248" s="337">
        <v>287</v>
      </c>
      <c r="AP248" s="333">
        <v>79</v>
      </c>
      <c r="AQ248" s="336">
        <v>41</v>
      </c>
      <c r="AR248" s="337">
        <v>38</v>
      </c>
      <c r="AS248" s="333">
        <v>1078</v>
      </c>
      <c r="AT248" s="336">
        <v>670</v>
      </c>
      <c r="AU248" s="340">
        <v>261</v>
      </c>
      <c r="AV248" s="340">
        <v>78</v>
      </c>
      <c r="AW248" s="337">
        <v>69</v>
      </c>
      <c r="AX248" s="333">
        <v>1762</v>
      </c>
      <c r="AY248" s="336">
        <v>968</v>
      </c>
      <c r="AZ248" s="337">
        <v>794</v>
      </c>
      <c r="BA248" s="333">
        <v>5426</v>
      </c>
      <c r="BB248" s="336">
        <v>1345</v>
      </c>
      <c r="BC248" s="340">
        <v>611</v>
      </c>
      <c r="BD248" s="340">
        <v>514</v>
      </c>
      <c r="BE248" s="340">
        <v>787</v>
      </c>
      <c r="BF248" s="340">
        <v>780</v>
      </c>
      <c r="BG248" s="340">
        <v>438</v>
      </c>
      <c r="BH248" s="340">
        <v>608</v>
      </c>
      <c r="BI248" s="337">
        <v>341</v>
      </c>
      <c r="BJ248" s="333">
        <v>3734</v>
      </c>
      <c r="BK248" s="336">
        <v>417</v>
      </c>
      <c r="BL248" s="340">
        <v>1211</v>
      </c>
      <c r="BM248" s="340">
        <v>822</v>
      </c>
      <c r="BN248" s="340">
        <v>943</v>
      </c>
      <c r="BO248" s="337">
        <v>341</v>
      </c>
      <c r="BP248" s="311"/>
      <c r="BQ248" s="312"/>
      <c r="BR248" s="313"/>
      <c r="BS248" s="314"/>
      <c r="BT248" s="333">
        <v>2091</v>
      </c>
      <c r="BU248" s="336">
        <v>921</v>
      </c>
      <c r="BV248" s="340">
        <v>261</v>
      </c>
      <c r="BW248" s="340">
        <v>619</v>
      </c>
      <c r="BX248" s="337">
        <v>290</v>
      </c>
      <c r="BY248" s="333">
        <v>3999</v>
      </c>
      <c r="BZ248" s="336">
        <v>184</v>
      </c>
      <c r="CA248" s="340">
        <v>420</v>
      </c>
      <c r="CB248" s="340">
        <v>1723</v>
      </c>
      <c r="CC248" s="340">
        <v>452</v>
      </c>
      <c r="CD248" s="340">
        <v>146</v>
      </c>
      <c r="CE248" s="340">
        <v>56</v>
      </c>
      <c r="CF248" s="340">
        <v>787</v>
      </c>
      <c r="CG248" s="337">
        <v>231</v>
      </c>
      <c r="CH248" s="158">
        <v>3324</v>
      </c>
      <c r="CI248" s="336">
        <v>1949</v>
      </c>
      <c r="CJ248" s="344">
        <v>1364</v>
      </c>
      <c r="CK248" s="333">
        <v>3429</v>
      </c>
      <c r="CL248" s="336">
        <v>1011</v>
      </c>
      <c r="CM248" s="340">
        <v>867</v>
      </c>
      <c r="CN248" s="340">
        <v>198</v>
      </c>
      <c r="CO248" s="340">
        <v>732</v>
      </c>
      <c r="CP248" s="337">
        <v>621</v>
      </c>
      <c r="CQ248" s="333">
        <v>1487</v>
      </c>
      <c r="CR248" s="336">
        <v>517</v>
      </c>
      <c r="CS248" s="340">
        <v>492</v>
      </c>
      <c r="CT248" s="337">
        <v>478</v>
      </c>
      <c r="CU248" s="333">
        <v>2338</v>
      </c>
      <c r="CV248" s="336">
        <v>803</v>
      </c>
      <c r="CW248" s="340">
        <v>812</v>
      </c>
      <c r="CX248" s="340">
        <v>247</v>
      </c>
      <c r="CY248" s="337">
        <v>476</v>
      </c>
      <c r="CZ248" s="333">
        <v>4985</v>
      </c>
      <c r="DA248" s="336">
        <v>232</v>
      </c>
      <c r="DB248" s="340">
        <v>282</v>
      </c>
      <c r="DC248" s="340">
        <v>816</v>
      </c>
      <c r="DD248" s="340">
        <v>2599</v>
      </c>
      <c r="DE248" s="340">
        <v>680</v>
      </c>
      <c r="DF248" s="337">
        <v>376</v>
      </c>
      <c r="DG248" s="333">
        <v>7326</v>
      </c>
      <c r="DH248" s="336">
        <v>879</v>
      </c>
      <c r="DI248" s="340">
        <v>304</v>
      </c>
      <c r="DJ248" s="340">
        <v>558</v>
      </c>
      <c r="DK248" s="340">
        <v>1391</v>
      </c>
      <c r="DL248" s="340">
        <v>1337</v>
      </c>
      <c r="DM248" s="340">
        <v>1601</v>
      </c>
      <c r="DN248" s="340">
        <v>464</v>
      </c>
      <c r="DO248" s="337">
        <v>789</v>
      </c>
      <c r="DP248" s="576">
        <f t="shared" si="229"/>
        <v>56875</v>
      </c>
      <c r="DQ248" s="311">
        <v>135</v>
      </c>
      <c r="DR248" s="336">
        <v>31</v>
      </c>
      <c r="DS248" s="340">
        <v>104</v>
      </c>
      <c r="DT248" s="337">
        <v>0</v>
      </c>
      <c r="DU248" s="333">
        <v>923</v>
      </c>
      <c r="DV248" s="344">
        <v>923</v>
      </c>
    </row>
    <row r="249" spans="1:126" ht="11.25">
      <c r="A249" s="331" t="s">
        <v>10</v>
      </c>
      <c r="B249" s="174">
        <f>SUM(B245:B247)</f>
        <v>490905.92583180097</v>
      </c>
      <c r="C249" s="21">
        <f>SUM(C245:C247)</f>
        <v>231691.94747481417</v>
      </c>
      <c r="D249" s="22">
        <f aca="true" t="shared" si="230" ref="D249:BO249">SUM(D245:D247)</f>
        <v>168171.97835698683</v>
      </c>
      <c r="E249" s="284">
        <f t="shared" si="230"/>
        <v>828889.3686623604</v>
      </c>
      <c r="F249" s="21">
        <f t="shared" si="230"/>
        <v>87310.81333333332</v>
      </c>
      <c r="G249" s="24">
        <f t="shared" si="230"/>
        <v>355816.6745246515</v>
      </c>
      <c r="H249" s="24">
        <f t="shared" si="230"/>
        <v>120466</v>
      </c>
      <c r="I249" s="24">
        <f t="shared" si="230"/>
        <v>83112.81333333332</v>
      </c>
      <c r="J249" s="22">
        <f t="shared" si="230"/>
        <v>170036.06747104216</v>
      </c>
      <c r="K249" s="311">
        <f t="shared" si="230"/>
        <v>336329.89438173524</v>
      </c>
      <c r="L249" s="312">
        <f t="shared" si="230"/>
        <v>84817.27111111111</v>
      </c>
      <c r="M249" s="313">
        <f t="shared" si="230"/>
        <v>40389</v>
      </c>
      <c r="N249" s="313">
        <f t="shared" si="230"/>
        <v>56632.35555555556</v>
      </c>
      <c r="O249" s="314">
        <f t="shared" si="230"/>
        <v>152731.26771506853</v>
      </c>
      <c r="P249" s="311">
        <f t="shared" si="230"/>
        <v>358473.425289264</v>
      </c>
      <c r="Q249" s="312">
        <f t="shared" si="230"/>
        <v>163788.63977483351</v>
      </c>
      <c r="R249" s="313">
        <f t="shared" si="230"/>
        <v>128113.24329220824</v>
      </c>
      <c r="S249" s="314">
        <f t="shared" si="230"/>
        <v>64570.542222222226</v>
      </c>
      <c r="T249" s="311">
        <f t="shared" si="230"/>
        <v>353963.12772397464</v>
      </c>
      <c r="U249" s="312">
        <f t="shared" si="230"/>
        <v>116410.32919871544</v>
      </c>
      <c r="V249" s="313">
        <f t="shared" si="230"/>
        <v>47914</v>
      </c>
      <c r="W249" s="313">
        <f t="shared" si="230"/>
        <v>115778.06666666667</v>
      </c>
      <c r="X249" s="314">
        <f t="shared" si="230"/>
        <v>71394.73185859252</v>
      </c>
      <c r="Y249" s="311">
        <f t="shared" si="230"/>
        <v>1002052.9367215176</v>
      </c>
      <c r="Z249" s="312">
        <f t="shared" si="230"/>
        <v>177592.1067931329</v>
      </c>
      <c r="AA249" s="313">
        <f t="shared" si="230"/>
        <v>273705.99764240545</v>
      </c>
      <c r="AB249" s="313">
        <f t="shared" si="230"/>
        <v>312824.05356090964</v>
      </c>
      <c r="AC249" s="314">
        <f t="shared" si="230"/>
        <v>230686.77872506954</v>
      </c>
      <c r="AD249" s="311">
        <f t="shared" si="230"/>
        <v>626623.1035348724</v>
      </c>
      <c r="AE249" s="312">
        <f t="shared" si="230"/>
        <v>73595.40666666666</v>
      </c>
      <c r="AF249" s="313">
        <f t="shared" si="230"/>
        <v>104828.31189526459</v>
      </c>
      <c r="AG249" s="313">
        <f t="shared" si="230"/>
        <v>54372.1656371247</v>
      </c>
      <c r="AH249" s="313">
        <f t="shared" si="230"/>
        <v>143700.5034628905</v>
      </c>
      <c r="AI249" s="313">
        <f t="shared" si="230"/>
        <v>81583.85803071024</v>
      </c>
      <c r="AJ249" s="314">
        <f t="shared" si="230"/>
        <v>166521.85784221583</v>
      </c>
      <c r="AK249" s="311">
        <f t="shared" si="230"/>
        <v>273142.3788464017</v>
      </c>
      <c r="AL249" s="312">
        <f t="shared" si="230"/>
        <v>59981.21250360172</v>
      </c>
      <c r="AM249" s="313">
        <f t="shared" si="230"/>
        <v>57721.27328021123</v>
      </c>
      <c r="AN249" s="313">
        <f t="shared" si="230"/>
        <v>112539.89306258873</v>
      </c>
      <c r="AO249" s="314">
        <f t="shared" si="230"/>
        <v>40469</v>
      </c>
      <c r="AP249" s="311">
        <f t="shared" si="230"/>
        <v>70174</v>
      </c>
      <c r="AQ249" s="312">
        <f t="shared" si="230"/>
        <v>27501</v>
      </c>
      <c r="AR249" s="314">
        <f t="shared" si="230"/>
        <v>20148</v>
      </c>
      <c r="AS249" s="311">
        <f t="shared" si="230"/>
        <v>268740.2348471561</v>
      </c>
      <c r="AT249" s="312">
        <f t="shared" si="230"/>
        <v>124585.94907602119</v>
      </c>
      <c r="AU249" s="313">
        <f t="shared" si="230"/>
        <v>67158.55075570644</v>
      </c>
      <c r="AV249" s="313">
        <f t="shared" si="230"/>
        <v>47336.27111111111</v>
      </c>
      <c r="AW249" s="314">
        <f t="shared" si="230"/>
        <v>26703.46390431735</v>
      </c>
      <c r="AX249" s="311">
        <f t="shared" si="230"/>
        <v>384696.1729916545</v>
      </c>
      <c r="AY249" s="312">
        <f t="shared" si="230"/>
        <v>131691.8332308611</v>
      </c>
      <c r="AZ249" s="314">
        <f t="shared" si="230"/>
        <v>248632.33976079334</v>
      </c>
      <c r="BA249" s="311">
        <f t="shared" si="230"/>
        <v>2343762.6496659177</v>
      </c>
      <c r="BB249" s="312">
        <f t="shared" si="230"/>
        <v>360505.87023957336</v>
      </c>
      <c r="BC249" s="313">
        <f t="shared" si="230"/>
        <v>289772.7224751547</v>
      </c>
      <c r="BD249" s="313">
        <f t="shared" si="230"/>
        <v>400723.4943172972</v>
      </c>
      <c r="BE249" s="313">
        <f t="shared" si="230"/>
        <v>313382.026874021</v>
      </c>
      <c r="BF249" s="313">
        <f t="shared" si="230"/>
        <v>278509.5960182522</v>
      </c>
      <c r="BG249" s="313">
        <f t="shared" si="230"/>
        <v>186328.5648073931</v>
      </c>
      <c r="BH249" s="313">
        <f t="shared" si="230"/>
        <v>240493.15300056056</v>
      </c>
      <c r="BI249" s="314">
        <f t="shared" si="230"/>
        <v>248421.22193366548</v>
      </c>
      <c r="BJ249" s="311">
        <f t="shared" si="230"/>
        <v>622014.6748067121</v>
      </c>
      <c r="BK249" s="312">
        <f t="shared" si="230"/>
        <v>89264.99834944285</v>
      </c>
      <c r="BL249" s="313">
        <f t="shared" si="230"/>
        <v>139923.80828809572</v>
      </c>
      <c r="BM249" s="313">
        <f t="shared" si="230"/>
        <v>226421.25248715168</v>
      </c>
      <c r="BN249" s="313">
        <f t="shared" si="230"/>
        <v>27358</v>
      </c>
      <c r="BO249" s="314">
        <f t="shared" si="230"/>
        <v>112310.61568202179</v>
      </c>
      <c r="BP249" s="311">
        <f aca="true" t="shared" si="231" ref="BP249:DV249">SUM(BP245:BP247)</f>
        <v>190628.8746271237</v>
      </c>
      <c r="BQ249" s="312">
        <f t="shared" si="231"/>
        <v>62652.23310816687</v>
      </c>
      <c r="BR249" s="313">
        <f t="shared" si="231"/>
        <v>31023.135555555556</v>
      </c>
      <c r="BS249" s="314">
        <f t="shared" si="231"/>
        <v>95431.50596340129</v>
      </c>
      <c r="BT249" s="311">
        <f t="shared" si="231"/>
        <v>566885.4152885829</v>
      </c>
      <c r="BU249" s="312">
        <f t="shared" si="231"/>
        <v>177371.11829632075</v>
      </c>
      <c r="BV249" s="313">
        <f t="shared" si="231"/>
        <v>48080.27111111111</v>
      </c>
      <c r="BW249" s="313">
        <f t="shared" si="231"/>
        <v>249670.95841010893</v>
      </c>
      <c r="BX249" s="314">
        <f t="shared" si="231"/>
        <v>87513.06747104216</v>
      </c>
      <c r="BY249" s="311">
        <f t="shared" si="231"/>
        <v>753227.5099194786</v>
      </c>
      <c r="BZ249" s="312">
        <f t="shared" si="231"/>
        <v>42602</v>
      </c>
      <c r="CA249" s="313">
        <f t="shared" si="231"/>
        <v>79530.76222222223</v>
      </c>
      <c r="CB249" s="313">
        <f t="shared" si="231"/>
        <v>302744.7600061819</v>
      </c>
      <c r="CC249" s="313">
        <f t="shared" si="231"/>
        <v>56937.22</v>
      </c>
      <c r="CD249" s="313">
        <f t="shared" si="231"/>
        <v>42533.35555555556</v>
      </c>
      <c r="CE249" s="315">
        <f t="shared" si="231"/>
        <v>59377.27111111111</v>
      </c>
      <c r="CF249" s="313">
        <f t="shared" si="231"/>
        <v>95643.4632466301</v>
      </c>
      <c r="CG249" s="314">
        <f t="shared" si="231"/>
        <v>65394.677777777775</v>
      </c>
      <c r="CH249" s="69">
        <f t="shared" si="231"/>
        <v>922050.9828785474</v>
      </c>
      <c r="CI249" s="312">
        <f t="shared" si="231"/>
        <v>581429.603748723</v>
      </c>
      <c r="CJ249" s="317">
        <f t="shared" si="231"/>
        <v>329175.37912982435</v>
      </c>
      <c r="CK249" s="311">
        <f t="shared" si="231"/>
        <v>1032870.6599972758</v>
      </c>
      <c r="CL249" s="312">
        <f t="shared" si="231"/>
        <v>401469.10740524204</v>
      </c>
      <c r="CM249" s="313">
        <f t="shared" si="231"/>
        <v>217518.9856648907</v>
      </c>
      <c r="CN249" s="313">
        <f t="shared" si="231"/>
        <v>84771.27111111111</v>
      </c>
      <c r="CO249" s="313">
        <f t="shared" si="231"/>
        <v>132280.64613921763</v>
      </c>
      <c r="CP249" s="314">
        <f t="shared" si="231"/>
        <v>191299.64967681436</v>
      </c>
      <c r="CQ249" s="311">
        <f t="shared" si="231"/>
        <v>424962.9973109948</v>
      </c>
      <c r="CR249" s="312">
        <f t="shared" si="231"/>
        <v>99833.40666666666</v>
      </c>
      <c r="CS249" s="313">
        <f t="shared" si="231"/>
        <v>187667.8834920186</v>
      </c>
      <c r="CT249" s="314">
        <f t="shared" si="231"/>
        <v>134612.70715230954</v>
      </c>
      <c r="CU249" s="311">
        <f t="shared" si="231"/>
        <v>465338.6041243497</v>
      </c>
      <c r="CV249" s="312">
        <f t="shared" si="231"/>
        <v>85035.31486496821</v>
      </c>
      <c r="CW249" s="313">
        <f t="shared" si="231"/>
        <v>159272.62666666665</v>
      </c>
      <c r="CX249" s="313">
        <f t="shared" si="231"/>
        <v>106957.52317328597</v>
      </c>
      <c r="CY249" s="314">
        <f t="shared" si="231"/>
        <v>110003.13941942886</v>
      </c>
      <c r="CZ249" s="311">
        <f t="shared" si="231"/>
        <v>1148383.081614933</v>
      </c>
      <c r="DA249" s="312">
        <f t="shared" si="231"/>
        <v>39328</v>
      </c>
      <c r="DB249" s="313">
        <f t="shared" si="231"/>
        <v>45291.78740147003</v>
      </c>
      <c r="DC249" s="313">
        <f t="shared" si="231"/>
        <v>247077.34787066287</v>
      </c>
      <c r="DD249" s="313">
        <f t="shared" si="231"/>
        <v>435384.09538351116</v>
      </c>
      <c r="DE249" s="313">
        <f t="shared" si="231"/>
        <v>231703.07520392287</v>
      </c>
      <c r="DF249" s="314">
        <f t="shared" si="231"/>
        <v>130833.77575536592</v>
      </c>
      <c r="DG249" s="311">
        <f t="shared" si="231"/>
        <v>1683523.6536236713</v>
      </c>
      <c r="DH249" s="312">
        <f t="shared" si="231"/>
        <v>165216.1688888889</v>
      </c>
      <c r="DI249" s="313">
        <f t="shared" si="231"/>
        <v>65496.88</v>
      </c>
      <c r="DJ249" s="313">
        <f t="shared" si="231"/>
        <v>119656.12155185691</v>
      </c>
      <c r="DK249" s="313">
        <f t="shared" si="231"/>
        <v>306109.2910072768</v>
      </c>
      <c r="DL249" s="313">
        <f t="shared" si="231"/>
        <v>192909.80743814207</v>
      </c>
      <c r="DM249" s="313">
        <f t="shared" si="231"/>
        <v>422376.98924670345</v>
      </c>
      <c r="DN249" s="313">
        <f t="shared" si="231"/>
        <v>142417.13918535633</v>
      </c>
      <c r="DO249" s="314">
        <f t="shared" si="231"/>
        <v>225918.25630544685</v>
      </c>
      <c r="DP249" s="576">
        <f t="shared" si="231"/>
        <v>15147639.672688326</v>
      </c>
      <c r="DQ249" s="311">
        <f t="shared" si="231"/>
        <v>162061</v>
      </c>
      <c r="DR249" s="312">
        <f t="shared" si="231"/>
        <v>70450</v>
      </c>
      <c r="DS249" s="313">
        <f t="shared" si="231"/>
        <v>59135</v>
      </c>
      <c r="DT249" s="314">
        <f t="shared" si="231"/>
        <v>32476</v>
      </c>
      <c r="DU249" s="311">
        <f t="shared" si="231"/>
        <v>149346.2711111111</v>
      </c>
      <c r="DV249" s="317">
        <f t="shared" si="231"/>
        <v>149346.2711111111</v>
      </c>
    </row>
    <row r="250" spans="1:126" s="59" customFormat="1" ht="11.25">
      <c r="A250" s="330" t="s">
        <v>350</v>
      </c>
      <c r="B250" s="501">
        <f aca="true" t="shared" si="232" ref="B250:AG250">B249*100/B8</f>
        <v>26.58049861965011</v>
      </c>
      <c r="C250" s="502">
        <f t="shared" si="232"/>
        <v>21.11963934704722</v>
      </c>
      <c r="D250" s="503">
        <f t="shared" si="232"/>
        <v>22.42831324277651</v>
      </c>
      <c r="E250" s="504">
        <f t="shared" si="232"/>
        <v>25.88081833837833</v>
      </c>
      <c r="F250" s="502">
        <f t="shared" si="232"/>
        <v>21.22976694726365</v>
      </c>
      <c r="G250" s="505">
        <f t="shared" si="232"/>
        <v>24.80955649764128</v>
      </c>
      <c r="H250" s="505">
        <f t="shared" si="232"/>
        <v>31.921585877402414</v>
      </c>
      <c r="I250" s="505">
        <f t="shared" si="232"/>
        <v>25.322827960298135</v>
      </c>
      <c r="J250" s="503">
        <f t="shared" si="232"/>
        <v>26.092557904911597</v>
      </c>
      <c r="K250" s="506">
        <f t="shared" si="232"/>
        <v>25.029015179923146</v>
      </c>
      <c r="L250" s="507">
        <f t="shared" si="232"/>
        <v>24.79210763403752</v>
      </c>
      <c r="M250" s="508">
        <f t="shared" si="232"/>
        <v>27.249542906105155</v>
      </c>
      <c r="N250" s="508">
        <f t="shared" si="232"/>
        <v>25.40900631970835</v>
      </c>
      <c r="O250" s="509">
        <f t="shared" si="232"/>
        <v>24.222142739454906</v>
      </c>
      <c r="P250" s="506">
        <f t="shared" si="232"/>
        <v>24.374854252674396</v>
      </c>
      <c r="Q250" s="507">
        <f t="shared" si="232"/>
        <v>24.05292594839181</v>
      </c>
      <c r="R250" s="508">
        <f t="shared" si="232"/>
        <v>25.720179579406757</v>
      </c>
      <c r="S250" s="509">
        <f t="shared" si="232"/>
        <v>22.14246991647254</v>
      </c>
      <c r="T250" s="506">
        <f t="shared" si="232"/>
        <v>21.57347525307132</v>
      </c>
      <c r="U250" s="507">
        <f t="shared" si="232"/>
        <v>22.259423409465427</v>
      </c>
      <c r="V250" s="508">
        <f t="shared" si="232"/>
        <v>21.797420558196666</v>
      </c>
      <c r="W250" s="508">
        <f t="shared" si="232"/>
        <v>20.867041431387356</v>
      </c>
      <c r="X250" s="509">
        <f t="shared" si="232"/>
        <v>20.808117472120465</v>
      </c>
      <c r="Y250" s="506">
        <f t="shared" si="232"/>
        <v>31.58017779525016</v>
      </c>
      <c r="Z250" s="507">
        <f t="shared" si="232"/>
        <v>30.351606654600612</v>
      </c>
      <c r="AA250" s="508">
        <f t="shared" si="232"/>
        <v>30.626606143135735</v>
      </c>
      <c r="AB250" s="508">
        <f t="shared" si="232"/>
        <v>31.991267869544327</v>
      </c>
      <c r="AC250" s="509">
        <f t="shared" si="232"/>
        <v>32.20087949942274</v>
      </c>
      <c r="AD250" s="506">
        <f t="shared" si="232"/>
        <v>24.679820226579352</v>
      </c>
      <c r="AE250" s="507">
        <f t="shared" si="232"/>
        <v>23.532607699309537</v>
      </c>
      <c r="AF250" s="508">
        <f t="shared" si="232"/>
        <v>24.664150386041364</v>
      </c>
      <c r="AG250" s="508">
        <f t="shared" si="232"/>
        <v>23.464192589945238</v>
      </c>
      <c r="AH250" s="508">
        <f aca="true" t="shared" si="233" ref="AH250:BM250">AH249*100/AH8</f>
        <v>24.426647809240027</v>
      </c>
      <c r="AI250" s="508">
        <f t="shared" si="233"/>
        <v>24.9120905656439</v>
      </c>
      <c r="AJ250" s="509">
        <f t="shared" si="233"/>
        <v>25.47202847631731</v>
      </c>
      <c r="AK250" s="506">
        <f t="shared" si="233"/>
        <v>20.441468627206635</v>
      </c>
      <c r="AL250" s="507">
        <f t="shared" si="233"/>
        <v>21.18287340455423</v>
      </c>
      <c r="AM250" s="508">
        <f t="shared" si="233"/>
        <v>19.096121402670892</v>
      </c>
      <c r="AN250" s="508">
        <f t="shared" si="233"/>
        <v>19.89929980401076</v>
      </c>
      <c r="AO250" s="509">
        <f t="shared" si="233"/>
        <v>21.846321608257217</v>
      </c>
      <c r="AP250" s="506">
        <f t="shared" si="233"/>
        <v>22.86498146012134</v>
      </c>
      <c r="AQ250" s="507">
        <f t="shared" si="233"/>
        <v>19.224612201242913</v>
      </c>
      <c r="AR250" s="509">
        <f t="shared" si="233"/>
        <v>12.296237527081871</v>
      </c>
      <c r="AS250" s="506">
        <f t="shared" si="233"/>
        <v>22.993029958089657</v>
      </c>
      <c r="AT250" s="507">
        <f t="shared" si="233"/>
        <v>23.714756787072513</v>
      </c>
      <c r="AU250" s="508">
        <f t="shared" si="233"/>
        <v>25.653302706988512</v>
      </c>
      <c r="AV250" s="508">
        <f t="shared" si="233"/>
        <v>19.775191380408366</v>
      </c>
      <c r="AW250" s="509">
        <f t="shared" si="233"/>
        <v>18.769171876826487</v>
      </c>
      <c r="AX250" s="506">
        <f t="shared" si="233"/>
        <v>21.027106652910156</v>
      </c>
      <c r="AY250" s="507">
        <f t="shared" si="233"/>
        <v>22.66320987930466</v>
      </c>
      <c r="AZ250" s="509">
        <f t="shared" si="233"/>
        <v>19.915393795374985</v>
      </c>
      <c r="BA250" s="506">
        <f t="shared" si="233"/>
        <v>19.981585493621296</v>
      </c>
      <c r="BB250" s="507">
        <f t="shared" si="233"/>
        <v>16.238169312007102</v>
      </c>
      <c r="BC250" s="508">
        <f t="shared" si="233"/>
        <v>22.00647820486441</v>
      </c>
      <c r="BD250" s="508">
        <f t="shared" si="233"/>
        <v>28.419299758680406</v>
      </c>
      <c r="BE250" s="508">
        <f t="shared" si="233"/>
        <v>25.84822139966339</v>
      </c>
      <c r="BF250" s="508">
        <f t="shared" si="233"/>
        <v>17.843228200827244</v>
      </c>
      <c r="BG250" s="508">
        <f t="shared" si="233"/>
        <v>12.265954969016795</v>
      </c>
      <c r="BH250" s="508">
        <f t="shared" si="233"/>
        <v>18.22985377047017</v>
      </c>
      <c r="BI250" s="509">
        <f t="shared" si="233"/>
        <v>21.211969388181355</v>
      </c>
      <c r="BJ250" s="506">
        <f t="shared" si="233"/>
        <v>23.849387188990892</v>
      </c>
      <c r="BK250" s="507">
        <f t="shared" si="233"/>
        <v>25.285815794235763</v>
      </c>
      <c r="BL250" s="508">
        <f t="shared" si="233"/>
        <v>19.96262221824118</v>
      </c>
      <c r="BM250" s="508">
        <f t="shared" si="233"/>
        <v>21.95680931633376</v>
      </c>
      <c r="BN250" s="508">
        <f aca="true" t="shared" si="234" ref="BN250:CS250">BN249*100/BN8</f>
        <v>35.44103739976423</v>
      </c>
      <c r="BO250" s="509">
        <f t="shared" si="234"/>
        <v>25.196610486008968</v>
      </c>
      <c r="BP250" s="506">
        <f t="shared" si="234"/>
        <v>25.64749781398609</v>
      </c>
      <c r="BQ250" s="507">
        <f t="shared" si="234"/>
        <v>25.72427073703336</v>
      </c>
      <c r="BR250" s="508">
        <f t="shared" si="234"/>
        <v>25.059480408048238</v>
      </c>
      <c r="BS250" s="509">
        <f t="shared" si="234"/>
        <v>25.386526163803765</v>
      </c>
      <c r="BT250" s="506">
        <f t="shared" si="234"/>
        <v>24.139383307354457</v>
      </c>
      <c r="BU250" s="507">
        <f t="shared" si="234"/>
        <v>24.265469470508105</v>
      </c>
      <c r="BV250" s="508">
        <f t="shared" si="234"/>
        <v>24.753404918275667</v>
      </c>
      <c r="BW250" s="508">
        <f t="shared" si="234"/>
        <v>23.924444620025557</v>
      </c>
      <c r="BX250" s="509">
        <f t="shared" si="234"/>
        <v>23.05371833117113</v>
      </c>
      <c r="BY250" s="506">
        <f t="shared" si="234"/>
        <v>26.281719481833534</v>
      </c>
      <c r="BZ250" s="507">
        <f t="shared" si="234"/>
        <v>28.105105521140512</v>
      </c>
      <c r="CA250" s="508">
        <f t="shared" si="234"/>
        <v>28.734391779080866</v>
      </c>
      <c r="CB250" s="508">
        <f t="shared" si="234"/>
        <v>24.528820546893346</v>
      </c>
      <c r="CC250" s="508">
        <f t="shared" si="234"/>
        <v>30.52492132506286</v>
      </c>
      <c r="CD250" s="508">
        <f t="shared" si="234"/>
        <v>24.466251865486818</v>
      </c>
      <c r="CE250" s="510">
        <f t="shared" si="234"/>
        <v>25.898065237123912</v>
      </c>
      <c r="CF250" s="508">
        <f t="shared" si="234"/>
        <v>25.538907305088664</v>
      </c>
      <c r="CG250" s="509">
        <f t="shared" si="234"/>
        <v>27.335712281914233</v>
      </c>
      <c r="CH250" s="511">
        <f t="shared" si="234"/>
        <v>22.906141260934405</v>
      </c>
      <c r="CI250" s="507">
        <f t="shared" si="234"/>
        <v>22.67742224383201</v>
      </c>
      <c r="CJ250" s="512">
        <f t="shared" si="234"/>
        <v>22.52419747301098</v>
      </c>
      <c r="CK250" s="506">
        <f t="shared" si="234"/>
        <v>29.19335856950107</v>
      </c>
      <c r="CL250" s="507">
        <f t="shared" si="234"/>
        <v>31.671942369609795</v>
      </c>
      <c r="CM250" s="508">
        <f t="shared" si="234"/>
        <v>27.927400958165286</v>
      </c>
      <c r="CN250" s="508">
        <f t="shared" si="234"/>
        <v>27.828896417493212</v>
      </c>
      <c r="CO250" s="508">
        <f t="shared" si="234"/>
        <v>23.53358717137869</v>
      </c>
      <c r="CP250" s="509">
        <f t="shared" si="234"/>
        <v>30.61455669253588</v>
      </c>
      <c r="CQ250" s="506">
        <f t="shared" si="234"/>
        <v>22.24664608163161</v>
      </c>
      <c r="CR250" s="507">
        <f t="shared" si="234"/>
        <v>18.537203428173186</v>
      </c>
      <c r="CS250" s="508">
        <f t="shared" si="234"/>
        <v>23.38144357990653</v>
      </c>
      <c r="CT250" s="509">
        <f aca="true" t="shared" si="235" ref="CT250:DV250">CT249*100/CT8</f>
        <v>23.656064704003672</v>
      </c>
      <c r="CU250" s="506">
        <f t="shared" si="235"/>
        <v>26.38690461436806</v>
      </c>
      <c r="CV250" s="507">
        <f t="shared" si="235"/>
        <v>24.104688502577623</v>
      </c>
      <c r="CW250" s="508">
        <f t="shared" si="235"/>
        <v>25.829445547209136</v>
      </c>
      <c r="CX250" s="508">
        <f t="shared" si="235"/>
        <v>29.128659052067313</v>
      </c>
      <c r="CY250" s="509">
        <f t="shared" si="235"/>
        <v>25.766445414038294</v>
      </c>
      <c r="CZ250" s="506">
        <f t="shared" si="235"/>
        <v>23.350374266527037</v>
      </c>
      <c r="DA250" s="507">
        <f t="shared" si="235"/>
        <v>24.64175840700756</v>
      </c>
      <c r="DB250" s="508">
        <f t="shared" si="235"/>
        <v>33.43776524460508</v>
      </c>
      <c r="DC250" s="508">
        <f t="shared" si="235"/>
        <v>22.645375178784064</v>
      </c>
      <c r="DD250" s="508">
        <f t="shared" si="235"/>
        <v>21.997239148811715</v>
      </c>
      <c r="DE250" s="508">
        <f t="shared" si="235"/>
        <v>22.934290734444122</v>
      </c>
      <c r="DF250" s="509">
        <f t="shared" si="235"/>
        <v>24.12260555623761</v>
      </c>
      <c r="DG250" s="506">
        <f t="shared" si="235"/>
        <v>27.307205945566583</v>
      </c>
      <c r="DH250" s="507">
        <f t="shared" si="235"/>
        <v>28.091633846236974</v>
      </c>
      <c r="DI250" s="508">
        <f t="shared" si="235"/>
        <v>20.879292811761818</v>
      </c>
      <c r="DJ250" s="508">
        <f t="shared" si="235"/>
        <v>24.81972067095005</v>
      </c>
      <c r="DK250" s="508">
        <f t="shared" si="235"/>
        <v>25.54271754310687</v>
      </c>
      <c r="DL250" s="508">
        <f t="shared" si="235"/>
        <v>25.965032765982297</v>
      </c>
      <c r="DM250" s="508">
        <f t="shared" si="235"/>
        <v>24.80968742124395</v>
      </c>
      <c r="DN250" s="508">
        <f t="shared" si="235"/>
        <v>34.55518925068819</v>
      </c>
      <c r="DO250" s="509">
        <f t="shared" si="235"/>
        <v>31.15228725430386</v>
      </c>
      <c r="DP250" s="586">
        <f t="shared" si="235"/>
        <v>24.246358066031195</v>
      </c>
      <c r="DQ250" s="506">
        <f t="shared" si="235"/>
        <v>15.768661559673108</v>
      </c>
      <c r="DR250" s="507">
        <f t="shared" si="235"/>
        <v>17.470248501575917</v>
      </c>
      <c r="DS250" s="508">
        <f t="shared" si="235"/>
        <v>14.830726325636453</v>
      </c>
      <c r="DT250" s="509">
        <f t="shared" si="235"/>
        <v>14.38576130338293</v>
      </c>
      <c r="DU250" s="506">
        <f t="shared" si="235"/>
        <v>18.187054428705345</v>
      </c>
      <c r="DV250" s="512">
        <f t="shared" si="235"/>
        <v>18.187054428705345</v>
      </c>
    </row>
    <row r="251" spans="1:126" ht="22.5" customHeight="1">
      <c r="A251" s="44" t="s">
        <v>415</v>
      </c>
      <c r="B251" s="174"/>
      <c r="C251" s="21"/>
      <c r="D251" s="22"/>
      <c r="E251" s="284"/>
      <c r="F251" s="21"/>
      <c r="G251" s="24"/>
      <c r="H251" s="24"/>
      <c r="I251" s="24"/>
      <c r="J251" s="22"/>
      <c r="K251" s="311"/>
      <c r="L251" s="312"/>
      <c r="M251" s="313"/>
      <c r="N251" s="313"/>
      <c r="O251" s="314"/>
      <c r="P251" s="311"/>
      <c r="Q251" s="312"/>
      <c r="R251" s="313"/>
      <c r="S251" s="314"/>
      <c r="T251" s="311"/>
      <c r="U251" s="312"/>
      <c r="V251" s="313"/>
      <c r="W251" s="313"/>
      <c r="X251" s="314"/>
      <c r="Y251" s="311"/>
      <c r="Z251" s="312"/>
      <c r="AA251" s="313"/>
      <c r="AB251" s="313"/>
      <c r="AC251" s="314"/>
      <c r="AD251" s="311"/>
      <c r="AE251" s="312"/>
      <c r="AF251" s="313"/>
      <c r="AG251" s="313"/>
      <c r="AH251" s="313"/>
      <c r="AI251" s="313"/>
      <c r="AJ251" s="314"/>
      <c r="AK251" s="311"/>
      <c r="AL251" s="312"/>
      <c r="AM251" s="313"/>
      <c r="AN251" s="313"/>
      <c r="AO251" s="314"/>
      <c r="AP251" s="311"/>
      <c r="AQ251" s="312"/>
      <c r="AR251" s="314"/>
      <c r="AS251" s="311"/>
      <c r="AT251" s="312"/>
      <c r="AU251" s="313"/>
      <c r="AV251" s="313"/>
      <c r="AW251" s="314"/>
      <c r="AX251" s="311"/>
      <c r="AY251" s="312"/>
      <c r="AZ251" s="314"/>
      <c r="BA251" s="311"/>
      <c r="BB251" s="312"/>
      <c r="BC251" s="313"/>
      <c r="BD251" s="313"/>
      <c r="BE251" s="313"/>
      <c r="BF251" s="313"/>
      <c r="BG251" s="313"/>
      <c r="BH251" s="313"/>
      <c r="BI251" s="314"/>
      <c r="BJ251" s="311"/>
      <c r="BK251" s="312"/>
      <c r="BL251" s="313"/>
      <c r="BM251" s="313"/>
      <c r="BN251" s="313"/>
      <c r="BO251" s="314"/>
      <c r="BP251" s="311"/>
      <c r="BQ251" s="312"/>
      <c r="BR251" s="313"/>
      <c r="BS251" s="314"/>
      <c r="BT251" s="311"/>
      <c r="BU251" s="312"/>
      <c r="BV251" s="313"/>
      <c r="BW251" s="313"/>
      <c r="BX251" s="314"/>
      <c r="BY251" s="311"/>
      <c r="BZ251" s="312"/>
      <c r="CA251" s="313"/>
      <c r="CB251" s="313"/>
      <c r="CC251" s="313"/>
      <c r="CD251" s="313"/>
      <c r="CE251" s="315"/>
      <c r="CF251" s="313"/>
      <c r="CG251" s="314"/>
      <c r="CH251" s="69"/>
      <c r="CI251" s="312"/>
      <c r="CJ251" s="317"/>
      <c r="CK251" s="311"/>
      <c r="CL251" s="312"/>
      <c r="CM251" s="313"/>
      <c r="CN251" s="313"/>
      <c r="CO251" s="313"/>
      <c r="CP251" s="314"/>
      <c r="CQ251" s="311"/>
      <c r="CR251" s="312"/>
      <c r="CS251" s="313"/>
      <c r="CT251" s="314"/>
      <c r="CU251" s="311"/>
      <c r="CV251" s="312"/>
      <c r="CW251" s="313"/>
      <c r="CX251" s="313"/>
      <c r="CY251" s="314"/>
      <c r="CZ251" s="311"/>
      <c r="DA251" s="312"/>
      <c r="DB251" s="313"/>
      <c r="DC251" s="313"/>
      <c r="DD251" s="313"/>
      <c r="DE251" s="313"/>
      <c r="DF251" s="314"/>
      <c r="DG251" s="311"/>
      <c r="DH251" s="312"/>
      <c r="DI251" s="313"/>
      <c r="DJ251" s="313"/>
      <c r="DK251" s="313"/>
      <c r="DL251" s="313"/>
      <c r="DM251" s="313"/>
      <c r="DN251" s="313"/>
      <c r="DO251" s="314"/>
      <c r="DP251" s="585"/>
      <c r="DQ251" s="311"/>
      <c r="DR251" s="312"/>
      <c r="DS251" s="313"/>
      <c r="DT251" s="314"/>
      <c r="DU251" s="311"/>
      <c r="DV251" s="317"/>
    </row>
    <row r="252" spans="1:126" s="15" customFormat="1" ht="22.5">
      <c r="A252" s="38" t="s">
        <v>417</v>
      </c>
      <c r="B252" s="160">
        <f>SUM(B253:B254)</f>
        <v>30</v>
      </c>
      <c r="C252" s="355" t="s">
        <v>298</v>
      </c>
      <c r="D252" s="356" t="s">
        <v>298</v>
      </c>
      <c r="E252" s="160">
        <f>SUM(E253:E254)</f>
        <v>83</v>
      </c>
      <c r="F252" s="357" t="s">
        <v>298</v>
      </c>
      <c r="G252" s="358" t="s">
        <v>298</v>
      </c>
      <c r="H252" s="358" t="s">
        <v>298</v>
      </c>
      <c r="I252" s="358" t="s">
        <v>298</v>
      </c>
      <c r="J252" s="356" t="s">
        <v>298</v>
      </c>
      <c r="K252" s="160">
        <f>SUM(K253:K254)</f>
        <v>27</v>
      </c>
      <c r="L252" s="357" t="s">
        <v>298</v>
      </c>
      <c r="M252" s="358" t="s">
        <v>298</v>
      </c>
      <c r="N252" s="358" t="s">
        <v>298</v>
      </c>
      <c r="O252" s="356" t="s">
        <v>298</v>
      </c>
      <c r="P252" s="160">
        <f>SUM(P253:P254)</f>
        <v>25</v>
      </c>
      <c r="Q252" s="357" t="s">
        <v>298</v>
      </c>
      <c r="R252" s="358" t="s">
        <v>298</v>
      </c>
      <c r="S252" s="356" t="s">
        <v>298</v>
      </c>
      <c r="T252" s="160">
        <f>SUM(T253:T254)</f>
        <v>35</v>
      </c>
      <c r="U252" s="357" t="s">
        <v>298</v>
      </c>
      <c r="V252" s="358" t="s">
        <v>298</v>
      </c>
      <c r="W252" s="358" t="s">
        <v>298</v>
      </c>
      <c r="X252" s="356" t="s">
        <v>298</v>
      </c>
      <c r="Y252" s="160">
        <f>SUM(Y253:Y254)</f>
        <v>45</v>
      </c>
      <c r="Z252" s="357" t="s">
        <v>298</v>
      </c>
      <c r="AA252" s="358" t="s">
        <v>298</v>
      </c>
      <c r="AB252" s="358" t="s">
        <v>298</v>
      </c>
      <c r="AC252" s="356" t="s">
        <v>298</v>
      </c>
      <c r="AD252" s="160">
        <f>SUM(AD253:AD254)</f>
        <v>39</v>
      </c>
      <c r="AE252" s="357" t="s">
        <v>298</v>
      </c>
      <c r="AF252" s="358" t="s">
        <v>298</v>
      </c>
      <c r="AG252" s="358" t="s">
        <v>298</v>
      </c>
      <c r="AH252" s="358" t="s">
        <v>298</v>
      </c>
      <c r="AI252" s="358" t="s">
        <v>298</v>
      </c>
      <c r="AJ252" s="356" t="s">
        <v>298</v>
      </c>
      <c r="AK252" s="160">
        <f>SUM(AK253:AK254)</f>
        <v>18</v>
      </c>
      <c r="AL252" s="357" t="s">
        <v>298</v>
      </c>
      <c r="AM252" s="358" t="s">
        <v>298</v>
      </c>
      <c r="AN252" s="358" t="s">
        <v>298</v>
      </c>
      <c r="AO252" s="356" t="s">
        <v>298</v>
      </c>
      <c r="AP252" s="160">
        <f>SUM(AP253:AP254)</f>
        <v>6</v>
      </c>
      <c r="AQ252" s="357" t="s">
        <v>298</v>
      </c>
      <c r="AR252" s="356" t="s">
        <v>298</v>
      </c>
      <c r="AS252" s="160">
        <f>SUM(AS253:AS254)</f>
        <v>18</v>
      </c>
      <c r="AT252" s="357" t="s">
        <v>298</v>
      </c>
      <c r="AU252" s="358" t="s">
        <v>298</v>
      </c>
      <c r="AV252" s="358" t="s">
        <v>298</v>
      </c>
      <c r="AW252" s="356" t="s">
        <v>298</v>
      </c>
      <c r="AX252" s="160">
        <f>SUM(AX253:AX254)</f>
        <v>15</v>
      </c>
      <c r="AY252" s="357" t="s">
        <v>298</v>
      </c>
      <c r="AZ252" s="356" t="s">
        <v>298</v>
      </c>
      <c r="BA252" s="160">
        <f>SUM(BA253:BA254)</f>
        <v>367</v>
      </c>
      <c r="BB252" s="357" t="s">
        <v>298</v>
      </c>
      <c r="BC252" s="358" t="s">
        <v>298</v>
      </c>
      <c r="BD252" s="358" t="s">
        <v>298</v>
      </c>
      <c r="BE252" s="358" t="s">
        <v>298</v>
      </c>
      <c r="BF252" s="358" t="s">
        <v>298</v>
      </c>
      <c r="BG252" s="358" t="s">
        <v>298</v>
      </c>
      <c r="BH252" s="358" t="s">
        <v>298</v>
      </c>
      <c r="BI252" s="356" t="s">
        <v>298</v>
      </c>
      <c r="BJ252" s="160">
        <f>SUM(BJ253:BJ254)</f>
        <v>52</v>
      </c>
      <c r="BK252" s="357" t="s">
        <v>298</v>
      </c>
      <c r="BL252" s="358" t="s">
        <v>298</v>
      </c>
      <c r="BM252" s="358" t="s">
        <v>298</v>
      </c>
      <c r="BN252" s="358" t="s">
        <v>298</v>
      </c>
      <c r="BO252" s="356" t="s">
        <v>298</v>
      </c>
      <c r="BP252" s="160">
        <f>SUM(BP253:BP254)</f>
        <v>20</v>
      </c>
      <c r="BQ252" s="357" t="s">
        <v>298</v>
      </c>
      <c r="BR252" s="358" t="s">
        <v>298</v>
      </c>
      <c r="BS252" s="356" t="s">
        <v>298</v>
      </c>
      <c r="BT252" s="160">
        <f>SUM(BT253:BT254)</f>
        <v>35</v>
      </c>
      <c r="BU252" s="357" t="s">
        <v>298</v>
      </c>
      <c r="BV252" s="358" t="s">
        <v>298</v>
      </c>
      <c r="BW252" s="358" t="s">
        <v>298</v>
      </c>
      <c r="BX252" s="356" t="s">
        <v>298</v>
      </c>
      <c r="BY252" s="160">
        <f>SUM(BY253:BY254)</f>
        <v>66</v>
      </c>
      <c r="BZ252" s="357" t="s">
        <v>298</v>
      </c>
      <c r="CA252" s="358" t="s">
        <v>298</v>
      </c>
      <c r="CB252" s="358" t="s">
        <v>298</v>
      </c>
      <c r="CC252" s="358" t="s">
        <v>298</v>
      </c>
      <c r="CD252" s="358" t="s">
        <v>298</v>
      </c>
      <c r="CE252" s="359" t="s">
        <v>298</v>
      </c>
      <c r="CF252" s="358" t="s">
        <v>298</v>
      </c>
      <c r="CG252" s="356" t="s">
        <v>298</v>
      </c>
      <c r="CH252" s="343">
        <f>SUM(CH253:CH254)</f>
        <v>38</v>
      </c>
      <c r="CI252" s="357" t="s">
        <v>298</v>
      </c>
      <c r="CJ252" s="360" t="s">
        <v>298</v>
      </c>
      <c r="CK252" s="160">
        <f>SUM(CK253:CK254)</f>
        <v>37</v>
      </c>
      <c r="CL252" s="357" t="s">
        <v>298</v>
      </c>
      <c r="CM252" s="358" t="s">
        <v>298</v>
      </c>
      <c r="CN252" s="358" t="s">
        <v>298</v>
      </c>
      <c r="CO252" s="358" t="s">
        <v>298</v>
      </c>
      <c r="CP252" s="356" t="s">
        <v>298</v>
      </c>
      <c r="CQ252" s="160">
        <f>SUM(CQ253:CQ254)</f>
        <v>22</v>
      </c>
      <c r="CR252" s="357" t="s">
        <v>298</v>
      </c>
      <c r="CS252" s="358" t="s">
        <v>298</v>
      </c>
      <c r="CT252" s="356" t="s">
        <v>298</v>
      </c>
      <c r="CU252" s="160">
        <f>SUM(CU253:CU254)</f>
        <v>30</v>
      </c>
      <c r="CV252" s="357" t="s">
        <v>298</v>
      </c>
      <c r="CW252" s="358" t="s">
        <v>298</v>
      </c>
      <c r="CX252" s="358" t="s">
        <v>298</v>
      </c>
      <c r="CY252" s="356" t="s">
        <v>298</v>
      </c>
      <c r="CZ252" s="160">
        <f>SUM(CZ253:CZ254)</f>
        <v>107</v>
      </c>
      <c r="DA252" s="357" t="s">
        <v>298</v>
      </c>
      <c r="DB252" s="358" t="s">
        <v>298</v>
      </c>
      <c r="DC252" s="358" t="s">
        <v>298</v>
      </c>
      <c r="DD252" s="358" t="s">
        <v>298</v>
      </c>
      <c r="DE252" s="358" t="s">
        <v>298</v>
      </c>
      <c r="DF252" s="356" t="s">
        <v>298</v>
      </c>
      <c r="DG252" s="160">
        <f>SUM(DG253:DG254)</f>
        <v>150</v>
      </c>
      <c r="DH252" s="357" t="s">
        <v>298</v>
      </c>
      <c r="DI252" s="358" t="s">
        <v>298</v>
      </c>
      <c r="DJ252" s="358" t="s">
        <v>298</v>
      </c>
      <c r="DK252" s="358" t="s">
        <v>298</v>
      </c>
      <c r="DL252" s="358" t="s">
        <v>298</v>
      </c>
      <c r="DM252" s="358" t="s">
        <v>298</v>
      </c>
      <c r="DN252" s="358" t="s">
        <v>298</v>
      </c>
      <c r="DO252" s="356" t="s">
        <v>298</v>
      </c>
      <c r="DP252" s="576">
        <f>B252+E252+K252+P252+T252+Y252+AD252+AK252+AP252+AS252+AX252+BA252+BJ252+BP252+BT252+BY252+CH252+CK252+CQ252+CU252+CZ252+DG252</f>
        <v>1265</v>
      </c>
      <c r="DQ252" s="463">
        <f>SUM(DR252:DT252)</f>
        <v>20</v>
      </c>
      <c r="DR252" s="473">
        <f>SUM(DR253:DR254)</f>
        <v>12</v>
      </c>
      <c r="DS252" s="474">
        <f>SUM(DS253:DS254)</f>
        <v>3</v>
      </c>
      <c r="DT252" s="475">
        <f>SUM(DT253:DT254)</f>
        <v>5</v>
      </c>
      <c r="DU252" s="160">
        <f>SUM(DV252)</f>
        <v>9</v>
      </c>
      <c r="DV252" s="476">
        <f>SUM(DV253:DV254)</f>
        <v>9</v>
      </c>
    </row>
    <row r="253" spans="1:126" ht="11.25">
      <c r="A253" s="329" t="s">
        <v>11</v>
      </c>
      <c r="B253" s="160">
        <v>26</v>
      </c>
      <c r="C253" s="353" t="s">
        <v>298</v>
      </c>
      <c r="D253" s="288" t="s">
        <v>298</v>
      </c>
      <c r="E253" s="160">
        <v>70</v>
      </c>
      <c r="F253" s="286" t="s">
        <v>298</v>
      </c>
      <c r="G253" s="287" t="s">
        <v>298</v>
      </c>
      <c r="H253" s="287" t="s">
        <v>298</v>
      </c>
      <c r="I253" s="287" t="s">
        <v>298</v>
      </c>
      <c r="J253" s="288" t="s">
        <v>298</v>
      </c>
      <c r="K253" s="160">
        <v>26</v>
      </c>
      <c r="L253" s="286" t="s">
        <v>298</v>
      </c>
      <c r="M253" s="287" t="s">
        <v>298</v>
      </c>
      <c r="N253" s="287" t="s">
        <v>298</v>
      </c>
      <c r="O253" s="288" t="s">
        <v>298</v>
      </c>
      <c r="P253" s="160">
        <v>20</v>
      </c>
      <c r="Q253" s="286" t="s">
        <v>298</v>
      </c>
      <c r="R253" s="287" t="s">
        <v>298</v>
      </c>
      <c r="S253" s="288" t="s">
        <v>298</v>
      </c>
      <c r="T253" s="160">
        <v>29</v>
      </c>
      <c r="U253" s="286" t="s">
        <v>298</v>
      </c>
      <c r="V253" s="287" t="s">
        <v>298</v>
      </c>
      <c r="W253" s="287" t="s">
        <v>298</v>
      </c>
      <c r="X253" s="288" t="s">
        <v>298</v>
      </c>
      <c r="Y253" s="160">
        <v>35</v>
      </c>
      <c r="Z253" s="286" t="s">
        <v>298</v>
      </c>
      <c r="AA253" s="287" t="s">
        <v>298</v>
      </c>
      <c r="AB253" s="287" t="s">
        <v>298</v>
      </c>
      <c r="AC253" s="288" t="s">
        <v>298</v>
      </c>
      <c r="AD253" s="160">
        <v>30</v>
      </c>
      <c r="AE253" s="286" t="s">
        <v>298</v>
      </c>
      <c r="AF253" s="287" t="s">
        <v>298</v>
      </c>
      <c r="AG253" s="287" t="s">
        <v>298</v>
      </c>
      <c r="AH253" s="287" t="s">
        <v>298</v>
      </c>
      <c r="AI253" s="287" t="s">
        <v>298</v>
      </c>
      <c r="AJ253" s="288" t="s">
        <v>298</v>
      </c>
      <c r="AK253" s="160">
        <v>17</v>
      </c>
      <c r="AL253" s="286" t="s">
        <v>298</v>
      </c>
      <c r="AM253" s="287" t="s">
        <v>298</v>
      </c>
      <c r="AN253" s="287" t="s">
        <v>298</v>
      </c>
      <c r="AO253" s="288" t="s">
        <v>298</v>
      </c>
      <c r="AP253" s="160">
        <v>4</v>
      </c>
      <c r="AQ253" s="286" t="s">
        <v>298</v>
      </c>
      <c r="AR253" s="288" t="s">
        <v>298</v>
      </c>
      <c r="AS253" s="160">
        <v>15</v>
      </c>
      <c r="AT253" s="286" t="s">
        <v>298</v>
      </c>
      <c r="AU253" s="287" t="s">
        <v>298</v>
      </c>
      <c r="AV253" s="287" t="s">
        <v>298</v>
      </c>
      <c r="AW253" s="288" t="s">
        <v>298</v>
      </c>
      <c r="AX253" s="160">
        <v>14</v>
      </c>
      <c r="AY253" s="286" t="s">
        <v>298</v>
      </c>
      <c r="AZ253" s="288" t="s">
        <v>298</v>
      </c>
      <c r="BA253" s="160">
        <v>287</v>
      </c>
      <c r="BB253" s="286" t="s">
        <v>298</v>
      </c>
      <c r="BC253" s="287" t="s">
        <v>298</v>
      </c>
      <c r="BD253" s="287" t="s">
        <v>298</v>
      </c>
      <c r="BE253" s="287" t="s">
        <v>298</v>
      </c>
      <c r="BF253" s="287" t="s">
        <v>298</v>
      </c>
      <c r="BG253" s="287" t="s">
        <v>298</v>
      </c>
      <c r="BH253" s="287" t="s">
        <v>298</v>
      </c>
      <c r="BI253" s="288" t="s">
        <v>298</v>
      </c>
      <c r="BJ253" s="160">
        <v>39</v>
      </c>
      <c r="BK253" s="286" t="s">
        <v>298</v>
      </c>
      <c r="BL253" s="287" t="s">
        <v>298</v>
      </c>
      <c r="BM253" s="287" t="s">
        <v>298</v>
      </c>
      <c r="BN253" s="287" t="s">
        <v>298</v>
      </c>
      <c r="BO253" s="288" t="s">
        <v>298</v>
      </c>
      <c r="BP253" s="160">
        <v>16</v>
      </c>
      <c r="BQ253" s="286" t="s">
        <v>298</v>
      </c>
      <c r="BR253" s="287" t="s">
        <v>298</v>
      </c>
      <c r="BS253" s="288" t="s">
        <v>298</v>
      </c>
      <c r="BT253" s="160">
        <v>28</v>
      </c>
      <c r="BU253" s="286" t="s">
        <v>298</v>
      </c>
      <c r="BV253" s="287" t="s">
        <v>298</v>
      </c>
      <c r="BW253" s="287" t="s">
        <v>298</v>
      </c>
      <c r="BX253" s="288" t="s">
        <v>298</v>
      </c>
      <c r="BY253" s="160">
        <v>52</v>
      </c>
      <c r="BZ253" s="286" t="s">
        <v>298</v>
      </c>
      <c r="CA253" s="287" t="s">
        <v>298</v>
      </c>
      <c r="CB253" s="287" t="s">
        <v>298</v>
      </c>
      <c r="CC253" s="287" t="s">
        <v>298</v>
      </c>
      <c r="CD253" s="287" t="s">
        <v>298</v>
      </c>
      <c r="CE253" s="354" t="s">
        <v>298</v>
      </c>
      <c r="CF253" s="287" t="s">
        <v>298</v>
      </c>
      <c r="CG253" s="288" t="s">
        <v>298</v>
      </c>
      <c r="CH253" s="343">
        <v>34</v>
      </c>
      <c r="CI253" s="286" t="s">
        <v>298</v>
      </c>
      <c r="CJ253" s="292" t="s">
        <v>298</v>
      </c>
      <c r="CK253" s="160">
        <v>35</v>
      </c>
      <c r="CL253" s="286" t="s">
        <v>298</v>
      </c>
      <c r="CM253" s="287" t="s">
        <v>298</v>
      </c>
      <c r="CN253" s="287" t="s">
        <v>298</v>
      </c>
      <c r="CO253" s="287" t="s">
        <v>298</v>
      </c>
      <c r="CP253" s="288" t="s">
        <v>298</v>
      </c>
      <c r="CQ253" s="160">
        <v>19</v>
      </c>
      <c r="CR253" s="286" t="s">
        <v>298</v>
      </c>
      <c r="CS253" s="287" t="s">
        <v>298</v>
      </c>
      <c r="CT253" s="288" t="s">
        <v>298</v>
      </c>
      <c r="CU253" s="160">
        <v>27</v>
      </c>
      <c r="CV253" s="286" t="s">
        <v>298</v>
      </c>
      <c r="CW253" s="287" t="s">
        <v>298</v>
      </c>
      <c r="CX253" s="287" t="s">
        <v>298</v>
      </c>
      <c r="CY253" s="288" t="s">
        <v>298</v>
      </c>
      <c r="CZ253" s="160">
        <v>86</v>
      </c>
      <c r="DA253" s="286" t="s">
        <v>298</v>
      </c>
      <c r="DB253" s="287" t="s">
        <v>298</v>
      </c>
      <c r="DC253" s="287" t="s">
        <v>298</v>
      </c>
      <c r="DD253" s="287" t="s">
        <v>298</v>
      </c>
      <c r="DE253" s="287" t="s">
        <v>298</v>
      </c>
      <c r="DF253" s="288" t="s">
        <v>298</v>
      </c>
      <c r="DG253" s="160">
        <v>135</v>
      </c>
      <c r="DH253" s="286" t="s">
        <v>298</v>
      </c>
      <c r="DI253" s="287" t="s">
        <v>298</v>
      </c>
      <c r="DJ253" s="287" t="s">
        <v>298</v>
      </c>
      <c r="DK253" s="287" t="s">
        <v>298</v>
      </c>
      <c r="DL253" s="287" t="s">
        <v>298</v>
      </c>
      <c r="DM253" s="287" t="s">
        <v>298</v>
      </c>
      <c r="DN253" s="287" t="s">
        <v>298</v>
      </c>
      <c r="DO253" s="288" t="s">
        <v>298</v>
      </c>
      <c r="DP253" s="576">
        <f>B253+E253+K253+P253+T253+Y253+AD253+AK253+AP253+AS253+AX253+BA253+BJ253+BP253+BT253+BY253+CH253+CK253+CQ253+CU253+CZ253+DG253</f>
        <v>1044</v>
      </c>
      <c r="DQ253" s="289">
        <f>SUM(DR253:DT253)</f>
        <v>17</v>
      </c>
      <c r="DR253" s="473">
        <v>11</v>
      </c>
      <c r="DS253" s="474">
        <v>2</v>
      </c>
      <c r="DT253" s="475">
        <v>4</v>
      </c>
      <c r="DU253" s="160">
        <f>SUM(DV253)</f>
        <v>9</v>
      </c>
      <c r="DV253" s="476">
        <v>9</v>
      </c>
    </row>
    <row r="254" spans="1:126" ht="11.25">
      <c r="A254" s="329" t="s">
        <v>12</v>
      </c>
      <c r="B254" s="160">
        <v>4</v>
      </c>
      <c r="C254" s="353" t="s">
        <v>298</v>
      </c>
      <c r="D254" s="288" t="s">
        <v>298</v>
      </c>
      <c r="E254" s="160">
        <v>13</v>
      </c>
      <c r="F254" s="286" t="s">
        <v>298</v>
      </c>
      <c r="G254" s="287" t="s">
        <v>298</v>
      </c>
      <c r="H254" s="287" t="s">
        <v>298</v>
      </c>
      <c r="I254" s="287" t="s">
        <v>298</v>
      </c>
      <c r="J254" s="288" t="s">
        <v>298</v>
      </c>
      <c r="K254" s="160">
        <v>1</v>
      </c>
      <c r="L254" s="286" t="s">
        <v>298</v>
      </c>
      <c r="M254" s="287" t="s">
        <v>298</v>
      </c>
      <c r="N254" s="287" t="s">
        <v>298</v>
      </c>
      <c r="O254" s="288" t="s">
        <v>298</v>
      </c>
      <c r="P254" s="160">
        <v>5</v>
      </c>
      <c r="Q254" s="286" t="s">
        <v>298</v>
      </c>
      <c r="R254" s="287" t="s">
        <v>298</v>
      </c>
      <c r="S254" s="288" t="s">
        <v>298</v>
      </c>
      <c r="T254" s="160">
        <v>6</v>
      </c>
      <c r="U254" s="286" t="s">
        <v>298</v>
      </c>
      <c r="V254" s="287" t="s">
        <v>298</v>
      </c>
      <c r="W254" s="287" t="s">
        <v>298</v>
      </c>
      <c r="X254" s="288" t="s">
        <v>298</v>
      </c>
      <c r="Y254" s="160">
        <v>10</v>
      </c>
      <c r="Z254" s="286" t="s">
        <v>298</v>
      </c>
      <c r="AA254" s="287" t="s">
        <v>298</v>
      </c>
      <c r="AB254" s="287" t="s">
        <v>298</v>
      </c>
      <c r="AC254" s="288" t="s">
        <v>298</v>
      </c>
      <c r="AD254" s="160">
        <v>9</v>
      </c>
      <c r="AE254" s="286" t="s">
        <v>298</v>
      </c>
      <c r="AF254" s="287" t="s">
        <v>298</v>
      </c>
      <c r="AG254" s="287" t="s">
        <v>298</v>
      </c>
      <c r="AH254" s="287" t="s">
        <v>298</v>
      </c>
      <c r="AI254" s="287" t="s">
        <v>298</v>
      </c>
      <c r="AJ254" s="288" t="s">
        <v>298</v>
      </c>
      <c r="AK254" s="160">
        <v>1</v>
      </c>
      <c r="AL254" s="286" t="s">
        <v>298</v>
      </c>
      <c r="AM254" s="287" t="s">
        <v>298</v>
      </c>
      <c r="AN254" s="287" t="s">
        <v>298</v>
      </c>
      <c r="AO254" s="288" t="s">
        <v>298</v>
      </c>
      <c r="AP254" s="160">
        <v>2</v>
      </c>
      <c r="AQ254" s="286" t="s">
        <v>298</v>
      </c>
      <c r="AR254" s="288" t="s">
        <v>298</v>
      </c>
      <c r="AS254" s="160">
        <v>3</v>
      </c>
      <c r="AT254" s="286" t="s">
        <v>298</v>
      </c>
      <c r="AU254" s="287" t="s">
        <v>298</v>
      </c>
      <c r="AV254" s="287" t="s">
        <v>298</v>
      </c>
      <c r="AW254" s="288" t="s">
        <v>298</v>
      </c>
      <c r="AX254" s="160">
        <v>1</v>
      </c>
      <c r="AY254" s="286" t="s">
        <v>298</v>
      </c>
      <c r="AZ254" s="288" t="s">
        <v>298</v>
      </c>
      <c r="BA254" s="160">
        <v>80</v>
      </c>
      <c r="BB254" s="286" t="s">
        <v>298</v>
      </c>
      <c r="BC254" s="287" t="s">
        <v>298</v>
      </c>
      <c r="BD254" s="287" t="s">
        <v>298</v>
      </c>
      <c r="BE254" s="287" t="s">
        <v>298</v>
      </c>
      <c r="BF254" s="287" t="s">
        <v>298</v>
      </c>
      <c r="BG254" s="287" t="s">
        <v>298</v>
      </c>
      <c r="BH254" s="287" t="s">
        <v>298</v>
      </c>
      <c r="BI254" s="288" t="s">
        <v>298</v>
      </c>
      <c r="BJ254" s="160">
        <v>13</v>
      </c>
      <c r="BK254" s="286" t="s">
        <v>298</v>
      </c>
      <c r="BL254" s="287" t="s">
        <v>298</v>
      </c>
      <c r="BM254" s="287" t="s">
        <v>298</v>
      </c>
      <c r="BN254" s="287" t="s">
        <v>298</v>
      </c>
      <c r="BO254" s="288" t="s">
        <v>298</v>
      </c>
      <c r="BP254" s="160">
        <v>4</v>
      </c>
      <c r="BQ254" s="286" t="s">
        <v>298</v>
      </c>
      <c r="BR254" s="287" t="s">
        <v>298</v>
      </c>
      <c r="BS254" s="288" t="s">
        <v>298</v>
      </c>
      <c r="BT254" s="160">
        <v>7</v>
      </c>
      <c r="BU254" s="286" t="s">
        <v>298</v>
      </c>
      <c r="BV254" s="287" t="s">
        <v>298</v>
      </c>
      <c r="BW254" s="287" t="s">
        <v>298</v>
      </c>
      <c r="BX254" s="288" t="s">
        <v>298</v>
      </c>
      <c r="BY254" s="160">
        <v>14</v>
      </c>
      <c r="BZ254" s="286" t="s">
        <v>298</v>
      </c>
      <c r="CA254" s="287" t="s">
        <v>298</v>
      </c>
      <c r="CB254" s="287" t="s">
        <v>298</v>
      </c>
      <c r="CC254" s="287" t="s">
        <v>298</v>
      </c>
      <c r="CD254" s="287" t="s">
        <v>298</v>
      </c>
      <c r="CE254" s="354" t="s">
        <v>298</v>
      </c>
      <c r="CF254" s="287" t="s">
        <v>298</v>
      </c>
      <c r="CG254" s="288" t="s">
        <v>298</v>
      </c>
      <c r="CH254" s="343">
        <v>4</v>
      </c>
      <c r="CI254" s="286" t="s">
        <v>298</v>
      </c>
      <c r="CJ254" s="292" t="s">
        <v>298</v>
      </c>
      <c r="CK254" s="160">
        <v>2</v>
      </c>
      <c r="CL254" s="286" t="s">
        <v>298</v>
      </c>
      <c r="CM254" s="287" t="s">
        <v>298</v>
      </c>
      <c r="CN254" s="287" t="s">
        <v>298</v>
      </c>
      <c r="CO254" s="287" t="s">
        <v>298</v>
      </c>
      <c r="CP254" s="288" t="s">
        <v>298</v>
      </c>
      <c r="CQ254" s="160">
        <v>3</v>
      </c>
      <c r="CR254" s="286" t="s">
        <v>298</v>
      </c>
      <c r="CS254" s="287" t="s">
        <v>298</v>
      </c>
      <c r="CT254" s="288" t="s">
        <v>298</v>
      </c>
      <c r="CU254" s="160">
        <v>3</v>
      </c>
      <c r="CV254" s="286" t="s">
        <v>298</v>
      </c>
      <c r="CW254" s="287" t="s">
        <v>298</v>
      </c>
      <c r="CX254" s="287" t="s">
        <v>298</v>
      </c>
      <c r="CY254" s="288" t="s">
        <v>298</v>
      </c>
      <c r="CZ254" s="160">
        <v>21</v>
      </c>
      <c r="DA254" s="286" t="s">
        <v>298</v>
      </c>
      <c r="DB254" s="287" t="s">
        <v>298</v>
      </c>
      <c r="DC254" s="287" t="s">
        <v>298</v>
      </c>
      <c r="DD254" s="287" t="s">
        <v>298</v>
      </c>
      <c r="DE254" s="287" t="s">
        <v>298</v>
      </c>
      <c r="DF254" s="288" t="s">
        <v>298</v>
      </c>
      <c r="DG254" s="160">
        <v>15</v>
      </c>
      <c r="DH254" s="286" t="s">
        <v>298</v>
      </c>
      <c r="DI254" s="287" t="s">
        <v>298</v>
      </c>
      <c r="DJ254" s="287" t="s">
        <v>298</v>
      </c>
      <c r="DK254" s="287" t="s">
        <v>298</v>
      </c>
      <c r="DL254" s="287" t="s">
        <v>298</v>
      </c>
      <c r="DM254" s="287" t="s">
        <v>298</v>
      </c>
      <c r="DN254" s="287" t="s">
        <v>298</v>
      </c>
      <c r="DO254" s="288" t="s">
        <v>298</v>
      </c>
      <c r="DP254" s="576">
        <f>B254+E254+K254+P254+T254+Y254+AD254+AK254+AP254+AS254+AX254+BA254+BJ254+BP254+BT254+BY254+CH254+CK254+CQ254+CU254+CZ254+DG254</f>
        <v>221</v>
      </c>
      <c r="DQ254" s="289">
        <f>SUM(DR254:DT254)</f>
        <v>3</v>
      </c>
      <c r="DR254" s="473">
        <v>1</v>
      </c>
      <c r="DS254" s="474">
        <v>1</v>
      </c>
      <c r="DT254" s="475">
        <v>1</v>
      </c>
      <c r="DU254" s="160">
        <f>SUM(DV254)</f>
        <v>0</v>
      </c>
      <c r="DV254" s="476">
        <v>0</v>
      </c>
    </row>
    <row r="255" spans="1:126" ht="22.5" customHeight="1">
      <c r="A255" s="44" t="s">
        <v>419</v>
      </c>
      <c r="B255" s="174"/>
      <c r="C255" s="21"/>
      <c r="D255" s="22"/>
      <c r="E255" s="284"/>
      <c r="F255" s="21"/>
      <c r="G255" s="24"/>
      <c r="H255" s="24"/>
      <c r="I255" s="24"/>
      <c r="J255" s="22"/>
      <c r="K255" s="311"/>
      <c r="L255" s="312"/>
      <c r="M255" s="313"/>
      <c r="N255" s="313"/>
      <c r="O255" s="314"/>
      <c r="P255" s="311"/>
      <c r="Q255" s="312"/>
      <c r="R255" s="313"/>
      <c r="S255" s="314"/>
      <c r="T255" s="311"/>
      <c r="U255" s="312"/>
      <c r="V255" s="313"/>
      <c r="W255" s="313"/>
      <c r="X255" s="314"/>
      <c r="Y255" s="311"/>
      <c r="Z255" s="312"/>
      <c r="AA255" s="313"/>
      <c r="AB255" s="313"/>
      <c r="AC255" s="314"/>
      <c r="AD255" s="311"/>
      <c r="AE255" s="312"/>
      <c r="AF255" s="313"/>
      <c r="AG255" s="313"/>
      <c r="AH255" s="313"/>
      <c r="AI255" s="313"/>
      <c r="AJ255" s="314"/>
      <c r="AK255" s="311"/>
      <c r="AL255" s="312"/>
      <c r="AM255" s="313"/>
      <c r="AN255" s="313"/>
      <c r="AO255" s="314"/>
      <c r="AP255" s="311"/>
      <c r="AQ255" s="312"/>
      <c r="AR255" s="314"/>
      <c r="AS255" s="311"/>
      <c r="AT255" s="312"/>
      <c r="AU255" s="313"/>
      <c r="AV255" s="313"/>
      <c r="AW255" s="314"/>
      <c r="AX255" s="311"/>
      <c r="AY255" s="312"/>
      <c r="AZ255" s="314"/>
      <c r="BA255" s="311"/>
      <c r="BB255" s="312"/>
      <c r="BC255" s="313"/>
      <c r="BD255" s="313"/>
      <c r="BE255" s="313"/>
      <c r="BF255" s="313"/>
      <c r="BG255" s="313"/>
      <c r="BH255" s="313"/>
      <c r="BI255" s="314"/>
      <c r="BJ255" s="311"/>
      <c r="BK255" s="312"/>
      <c r="BL255" s="313"/>
      <c r="BM255" s="313"/>
      <c r="BN255" s="313"/>
      <c r="BO255" s="314"/>
      <c r="BP255" s="311"/>
      <c r="BQ255" s="312"/>
      <c r="BR255" s="313"/>
      <c r="BS255" s="314"/>
      <c r="BT255" s="311"/>
      <c r="BU255" s="312"/>
      <c r="BV255" s="313"/>
      <c r="BW255" s="313"/>
      <c r="BX255" s="314"/>
      <c r="BY255" s="311"/>
      <c r="BZ255" s="312"/>
      <c r="CA255" s="313"/>
      <c r="CB255" s="313"/>
      <c r="CC255" s="313"/>
      <c r="CD255" s="313"/>
      <c r="CE255" s="315"/>
      <c r="CF255" s="313"/>
      <c r="CG255" s="314"/>
      <c r="CH255" s="69"/>
      <c r="CI255" s="312"/>
      <c r="CJ255" s="317"/>
      <c r="CK255" s="311"/>
      <c r="CL255" s="312"/>
      <c r="CM255" s="313"/>
      <c r="CN255" s="313"/>
      <c r="CO255" s="313"/>
      <c r="CP255" s="314"/>
      <c r="CQ255" s="311"/>
      <c r="CR255" s="312"/>
      <c r="CS255" s="313"/>
      <c r="CT255" s="314"/>
      <c r="CU255" s="311"/>
      <c r="CV255" s="312"/>
      <c r="CW255" s="313"/>
      <c r="CX255" s="313"/>
      <c r="CY255" s="314"/>
      <c r="CZ255" s="311"/>
      <c r="DA255" s="312"/>
      <c r="DB255" s="313"/>
      <c r="DC255" s="313"/>
      <c r="DD255" s="313"/>
      <c r="DE255" s="313"/>
      <c r="DF255" s="314"/>
      <c r="DG255" s="311"/>
      <c r="DH255" s="312"/>
      <c r="DI255" s="313"/>
      <c r="DJ255" s="313"/>
      <c r="DK255" s="313"/>
      <c r="DL255" s="313"/>
      <c r="DM255" s="313"/>
      <c r="DN255" s="313"/>
      <c r="DO255" s="314"/>
      <c r="DP255" s="576"/>
      <c r="DQ255" s="311"/>
      <c r="DR255" s="312"/>
      <c r="DS255" s="313"/>
      <c r="DT255" s="314"/>
      <c r="DU255" s="311"/>
      <c r="DV255" s="317"/>
    </row>
    <row r="256" spans="1:126" ht="11.25">
      <c r="A256" s="329" t="s">
        <v>295</v>
      </c>
      <c r="B256" s="111">
        <f>SUM(C256:D256)</f>
        <v>7288</v>
      </c>
      <c r="C256" s="299">
        <v>4192</v>
      </c>
      <c r="D256" s="300">
        <v>3096</v>
      </c>
      <c r="E256" s="284">
        <f>SUM(F256:J256)</f>
        <v>15199</v>
      </c>
      <c r="F256" s="341">
        <v>2193</v>
      </c>
      <c r="G256" s="175">
        <v>4886</v>
      </c>
      <c r="H256" s="175">
        <v>2263</v>
      </c>
      <c r="I256" s="175">
        <v>1839</v>
      </c>
      <c r="J256" s="342">
        <v>4018</v>
      </c>
      <c r="K256" s="311">
        <f>SUM(L256:O256)</f>
        <v>7121</v>
      </c>
      <c r="L256" s="341">
        <v>2034</v>
      </c>
      <c r="M256" s="175">
        <v>898</v>
      </c>
      <c r="N256" s="175">
        <v>1208</v>
      </c>
      <c r="O256" s="342">
        <v>2981</v>
      </c>
      <c r="P256" s="311">
        <f>SUM(Q256:S256)</f>
        <v>6641</v>
      </c>
      <c r="Q256" s="341">
        <v>2971</v>
      </c>
      <c r="R256" s="175">
        <v>2285</v>
      </c>
      <c r="S256" s="342">
        <v>1385</v>
      </c>
      <c r="T256" s="311">
        <f>SUM(U256:X256)</f>
        <v>8090</v>
      </c>
      <c r="U256" s="341">
        <v>2552</v>
      </c>
      <c r="V256" s="175">
        <v>892</v>
      </c>
      <c r="W256" s="175">
        <v>2832</v>
      </c>
      <c r="X256" s="342">
        <v>1814</v>
      </c>
      <c r="Y256" s="311">
        <f>SUM(Z256:AC256)</f>
        <v>15324</v>
      </c>
      <c r="Z256" s="341">
        <v>3793</v>
      </c>
      <c r="AA256" s="175">
        <v>4455</v>
      </c>
      <c r="AB256" s="175">
        <v>2855</v>
      </c>
      <c r="AC256" s="342">
        <v>4221</v>
      </c>
      <c r="AD256" s="311">
        <f>SUM(AE256:AJ256)</f>
        <v>13052</v>
      </c>
      <c r="AE256" s="341">
        <v>1610</v>
      </c>
      <c r="AF256" s="175">
        <v>2506</v>
      </c>
      <c r="AG256" s="175">
        <v>1626</v>
      </c>
      <c r="AH256" s="175">
        <v>2744</v>
      </c>
      <c r="AI256" s="175">
        <v>1693</v>
      </c>
      <c r="AJ256" s="342">
        <v>2873</v>
      </c>
      <c r="AK256" s="311">
        <f>SUM(AL256:AO256)</f>
        <v>7103</v>
      </c>
      <c r="AL256" s="341">
        <v>1371</v>
      </c>
      <c r="AM256" s="175">
        <v>1282</v>
      </c>
      <c r="AN256" s="175">
        <v>3228</v>
      </c>
      <c r="AO256" s="342">
        <v>1222</v>
      </c>
      <c r="AP256" s="311">
        <f>SUM(AQ256:AR256)</f>
        <v>1013</v>
      </c>
      <c r="AQ256" s="341">
        <v>400</v>
      </c>
      <c r="AR256" s="342">
        <v>613</v>
      </c>
      <c r="AS256" s="311">
        <f>SUM(AT256:AW256)</f>
        <v>5674</v>
      </c>
      <c r="AT256" s="341">
        <v>2301</v>
      </c>
      <c r="AU256" s="175">
        <v>1169</v>
      </c>
      <c r="AV256" s="175">
        <v>1396</v>
      </c>
      <c r="AW256" s="342">
        <v>808</v>
      </c>
      <c r="AX256" s="311">
        <f>SUM(AY256:AZ256)</f>
        <v>8017</v>
      </c>
      <c r="AY256" s="341">
        <v>2977</v>
      </c>
      <c r="AZ256" s="342">
        <v>5040</v>
      </c>
      <c r="BA256" s="311">
        <f>SUM(BB256:BI256)</f>
        <v>27980</v>
      </c>
      <c r="BB256" s="341">
        <v>2760</v>
      </c>
      <c r="BC256" s="175">
        <v>4115</v>
      </c>
      <c r="BD256" s="175">
        <v>4712</v>
      </c>
      <c r="BE256" s="175">
        <v>4020</v>
      </c>
      <c r="BF256" s="175">
        <v>3489</v>
      </c>
      <c r="BG256" s="175">
        <v>2433</v>
      </c>
      <c r="BH256" s="175">
        <v>2677</v>
      </c>
      <c r="BI256" s="342">
        <v>3774</v>
      </c>
      <c r="BJ256" s="311">
        <f>SUM(BK256:BO256)</f>
        <v>12265</v>
      </c>
      <c r="BK256" s="341">
        <v>1904</v>
      </c>
      <c r="BL256" s="175">
        <v>3188</v>
      </c>
      <c r="BM256" s="175">
        <v>4149</v>
      </c>
      <c r="BN256" s="175">
        <v>610</v>
      </c>
      <c r="BO256" s="342">
        <v>2414</v>
      </c>
      <c r="BP256" s="311">
        <f>SUM(BQ256:BS256)</f>
        <v>3886</v>
      </c>
      <c r="BQ256" s="341">
        <v>1464</v>
      </c>
      <c r="BR256" s="175">
        <v>776</v>
      </c>
      <c r="BS256" s="342">
        <v>1646</v>
      </c>
      <c r="BT256" s="311">
        <f>SUM(BU256:BX256)</f>
        <v>13396</v>
      </c>
      <c r="BU256" s="341">
        <v>3575</v>
      </c>
      <c r="BV256" s="175">
        <v>1169</v>
      </c>
      <c r="BW256" s="175">
        <v>6870</v>
      </c>
      <c r="BX256" s="342">
        <v>1782</v>
      </c>
      <c r="BY256" s="311">
        <f>SUM(BZ256:CG256)</f>
        <v>13873</v>
      </c>
      <c r="BZ256" s="341">
        <v>858</v>
      </c>
      <c r="CA256" s="175">
        <v>1611</v>
      </c>
      <c r="CB256" s="175">
        <v>4813</v>
      </c>
      <c r="CC256" s="175">
        <v>1353</v>
      </c>
      <c r="CD256" s="175">
        <v>1006</v>
      </c>
      <c r="CE256" s="175">
        <v>1183</v>
      </c>
      <c r="CF256" s="175">
        <v>1655</v>
      </c>
      <c r="CG256" s="342">
        <v>1394</v>
      </c>
      <c r="CH256" s="69">
        <f>SUM(CI256:CJ256)</f>
        <v>12465</v>
      </c>
      <c r="CI256" s="341">
        <v>7587</v>
      </c>
      <c r="CJ256" s="345">
        <v>4878</v>
      </c>
      <c r="CK256" s="311">
        <f>SUM(CL256:CP256)</f>
        <v>17947</v>
      </c>
      <c r="CL256" s="341">
        <v>5273</v>
      </c>
      <c r="CM256" s="175">
        <v>4601</v>
      </c>
      <c r="CN256" s="175">
        <v>1996</v>
      </c>
      <c r="CO256" s="175">
        <v>3482</v>
      </c>
      <c r="CP256" s="342">
        <v>2595</v>
      </c>
      <c r="CQ256" s="311">
        <f>SUM(CR256:CT256)</f>
        <v>11119</v>
      </c>
      <c r="CR256" s="341">
        <v>3442</v>
      </c>
      <c r="CS256" s="175">
        <v>4391</v>
      </c>
      <c r="CT256" s="342">
        <v>3286</v>
      </c>
      <c r="CU256" s="311">
        <f>SUM(CV256:CY256)</f>
        <v>9545</v>
      </c>
      <c r="CV256" s="341">
        <v>1556</v>
      </c>
      <c r="CW256" s="175">
        <v>3526</v>
      </c>
      <c r="CX256" s="175">
        <v>2181</v>
      </c>
      <c r="CY256" s="342">
        <v>2282</v>
      </c>
      <c r="CZ256" s="311">
        <f>SUM(DA256:DF256)</f>
        <v>14880</v>
      </c>
      <c r="DA256" s="341">
        <v>886</v>
      </c>
      <c r="DB256" s="175">
        <v>1381</v>
      </c>
      <c r="DC256" s="175">
        <v>2682</v>
      </c>
      <c r="DD256" s="175">
        <v>4661</v>
      </c>
      <c r="DE256" s="175">
        <v>3055</v>
      </c>
      <c r="DF256" s="342">
        <v>2215</v>
      </c>
      <c r="DG256" s="311">
        <f>SUM(DH256:DO256)</f>
        <v>23241</v>
      </c>
      <c r="DH256" s="341">
        <v>3453</v>
      </c>
      <c r="DI256" s="175">
        <v>1374</v>
      </c>
      <c r="DJ256" s="175">
        <v>1820</v>
      </c>
      <c r="DK256" s="175">
        <v>4910</v>
      </c>
      <c r="DL256" s="175">
        <v>2730</v>
      </c>
      <c r="DM256" s="175">
        <v>4790</v>
      </c>
      <c r="DN256" s="175">
        <v>1773</v>
      </c>
      <c r="DO256" s="342">
        <v>2391</v>
      </c>
      <c r="DP256" s="576">
        <f>B256+E256+K256+P256+T256+Y256+AD256+AK256+AP256+AS256+AX256+BA256+BJ256+BP256+BT256+BY256+CH256+CK256+CQ256+CU256+CZ256+DG256</f>
        <v>255119</v>
      </c>
      <c r="DQ256" s="311">
        <f>SUM(DR256:DT256)</f>
        <v>2524</v>
      </c>
      <c r="DR256" s="341">
        <v>958</v>
      </c>
      <c r="DS256" s="175">
        <v>943</v>
      </c>
      <c r="DT256" s="342">
        <v>623</v>
      </c>
      <c r="DU256" s="160">
        <f>SUM(DV256)</f>
        <v>2221</v>
      </c>
      <c r="DV256" s="345">
        <v>2221</v>
      </c>
    </row>
    <row r="257" spans="1:126" ht="11.25">
      <c r="A257" s="329" t="s">
        <v>13</v>
      </c>
      <c r="B257" s="111">
        <f>SUM(C257:D257)</f>
        <v>1423</v>
      </c>
      <c r="C257" s="299">
        <v>831</v>
      </c>
      <c r="D257" s="300">
        <v>592</v>
      </c>
      <c r="E257" s="284">
        <f aca="true" t="shared" si="236" ref="E257:E267">SUM(F257:J257)</f>
        <v>2457</v>
      </c>
      <c r="F257" s="299">
        <v>402</v>
      </c>
      <c r="G257" s="149">
        <v>895</v>
      </c>
      <c r="H257" s="149">
        <v>321</v>
      </c>
      <c r="I257" s="149">
        <v>285</v>
      </c>
      <c r="J257" s="300">
        <v>554</v>
      </c>
      <c r="K257" s="311">
        <f aca="true" t="shared" si="237" ref="K257:K267">SUM(L257:O257)</f>
        <v>1410</v>
      </c>
      <c r="L257" s="299">
        <v>414</v>
      </c>
      <c r="M257" s="149">
        <v>222</v>
      </c>
      <c r="N257" s="149">
        <v>251</v>
      </c>
      <c r="O257" s="300">
        <v>523</v>
      </c>
      <c r="P257" s="311">
        <f aca="true" t="shared" si="238" ref="P257:P267">SUM(Q257:S257)</f>
        <v>1304</v>
      </c>
      <c r="Q257" s="299">
        <v>582</v>
      </c>
      <c r="R257" s="149">
        <v>439</v>
      </c>
      <c r="S257" s="300">
        <v>283</v>
      </c>
      <c r="T257" s="311">
        <f aca="true" t="shared" si="239" ref="T257:T267">SUM(U257:X257)</f>
        <v>1623</v>
      </c>
      <c r="U257" s="299">
        <v>482</v>
      </c>
      <c r="V257" s="149">
        <v>185</v>
      </c>
      <c r="W257" s="149">
        <v>564</v>
      </c>
      <c r="X257" s="300">
        <v>392</v>
      </c>
      <c r="Y257" s="311">
        <f aca="true" t="shared" si="240" ref="Y257:Y267">SUM(Z257:AC257)</f>
        <v>3034</v>
      </c>
      <c r="Z257" s="299">
        <v>597</v>
      </c>
      <c r="AA257" s="149">
        <v>907</v>
      </c>
      <c r="AB257" s="149">
        <v>771</v>
      </c>
      <c r="AC257" s="300">
        <v>759</v>
      </c>
      <c r="AD257" s="311">
        <f aca="true" t="shared" si="241" ref="AD257:AD267">SUM(AE257:AJ257)</f>
        <v>2251</v>
      </c>
      <c r="AE257" s="299">
        <v>286</v>
      </c>
      <c r="AF257" s="149">
        <v>374</v>
      </c>
      <c r="AG257" s="149">
        <v>354</v>
      </c>
      <c r="AH257" s="149">
        <v>448</v>
      </c>
      <c r="AI257" s="149">
        <v>294</v>
      </c>
      <c r="AJ257" s="300">
        <v>495</v>
      </c>
      <c r="AK257" s="311">
        <f aca="true" t="shared" si="242" ref="AK257:AK267">SUM(AL257:AO257)</f>
        <v>1543</v>
      </c>
      <c r="AL257" s="299">
        <v>308</v>
      </c>
      <c r="AM257" s="149">
        <v>271</v>
      </c>
      <c r="AN257" s="149">
        <v>656</v>
      </c>
      <c r="AO257" s="300">
        <v>308</v>
      </c>
      <c r="AP257" s="311">
        <f aca="true" t="shared" si="243" ref="AP257:AP267">SUM(AQ257:AR257)</f>
        <v>197</v>
      </c>
      <c r="AQ257" s="299">
        <v>86</v>
      </c>
      <c r="AR257" s="300">
        <v>111</v>
      </c>
      <c r="AS257" s="311">
        <f aca="true" t="shared" si="244" ref="AS257:AS267">SUM(AT257:AW257)</f>
        <v>1154</v>
      </c>
      <c r="AT257" s="299">
        <v>462</v>
      </c>
      <c r="AU257" s="149">
        <v>268</v>
      </c>
      <c r="AV257" s="149">
        <v>277</v>
      </c>
      <c r="AW257" s="300">
        <v>147</v>
      </c>
      <c r="AX257" s="311">
        <f aca="true" t="shared" si="245" ref="AX257:AX267">SUM(AY257:AZ257)</f>
        <v>1477</v>
      </c>
      <c r="AY257" s="299">
        <v>524</v>
      </c>
      <c r="AZ257" s="300">
        <v>953</v>
      </c>
      <c r="BA257" s="311">
        <f aca="true" t="shared" si="246" ref="BA257:BA267">SUM(BB257:BI257)</f>
        <v>3279</v>
      </c>
      <c r="BB257" s="299">
        <v>145</v>
      </c>
      <c r="BC257" s="149">
        <v>661</v>
      </c>
      <c r="BD257" s="149">
        <v>603</v>
      </c>
      <c r="BE257" s="149">
        <v>559</v>
      </c>
      <c r="BF257" s="149">
        <v>283</v>
      </c>
      <c r="BG257" s="149">
        <v>281</v>
      </c>
      <c r="BH257" s="149">
        <v>260</v>
      </c>
      <c r="BI257" s="300">
        <v>487</v>
      </c>
      <c r="BJ257" s="311">
        <f aca="true" t="shared" si="247" ref="BJ257:BJ267">SUM(BK257:BO257)</f>
        <v>1598</v>
      </c>
      <c r="BK257" s="299">
        <v>323</v>
      </c>
      <c r="BL257" s="149">
        <v>439</v>
      </c>
      <c r="BM257" s="149">
        <v>502</v>
      </c>
      <c r="BN257" s="149">
        <v>88</v>
      </c>
      <c r="BO257" s="300">
        <v>246</v>
      </c>
      <c r="BP257" s="311">
        <f aca="true" t="shared" si="248" ref="BP257:BP267">SUM(BQ257:BS257)</f>
        <v>733</v>
      </c>
      <c r="BQ257" s="299">
        <v>251</v>
      </c>
      <c r="BR257" s="149">
        <v>149</v>
      </c>
      <c r="BS257" s="300">
        <v>333</v>
      </c>
      <c r="BT257" s="311">
        <f aca="true" t="shared" si="249" ref="BT257:BT267">SUM(BU257:BX257)</f>
        <v>2323</v>
      </c>
      <c r="BU257" s="299">
        <v>647</v>
      </c>
      <c r="BV257" s="149">
        <v>255</v>
      </c>
      <c r="BW257" s="149">
        <v>1070</v>
      </c>
      <c r="BX257" s="300">
        <v>351</v>
      </c>
      <c r="BY257" s="311">
        <f aca="true" t="shared" si="250" ref="BY257:BY267">SUM(BZ257:CG257)</f>
        <v>2573</v>
      </c>
      <c r="BZ257" s="299">
        <v>148</v>
      </c>
      <c r="CA257" s="149">
        <v>303</v>
      </c>
      <c r="CB257" s="149">
        <v>812</v>
      </c>
      <c r="CC257" s="149">
        <v>208</v>
      </c>
      <c r="CD257" s="149">
        <v>196</v>
      </c>
      <c r="CE257" s="149">
        <v>230</v>
      </c>
      <c r="CF257" s="149">
        <v>392</v>
      </c>
      <c r="CG257" s="300">
        <v>284</v>
      </c>
      <c r="CH257" s="69">
        <f aca="true" t="shared" si="251" ref="CH257:CH267">SUM(CI257:CJ257)</f>
        <v>2711</v>
      </c>
      <c r="CI257" s="299">
        <v>1496</v>
      </c>
      <c r="CJ257" s="308">
        <v>1215</v>
      </c>
      <c r="CK257" s="311">
        <f aca="true" t="shared" si="252" ref="CK257:CK267">SUM(CL257:CP257)</f>
        <v>3230</v>
      </c>
      <c r="CL257" s="299">
        <v>790</v>
      </c>
      <c r="CM257" s="149">
        <v>836</v>
      </c>
      <c r="CN257" s="149">
        <v>461</v>
      </c>
      <c r="CO257" s="149">
        <v>630</v>
      </c>
      <c r="CP257" s="300">
        <v>513</v>
      </c>
      <c r="CQ257" s="311">
        <f aca="true" t="shared" si="253" ref="CQ257:CQ267">SUM(CR257:CT257)</f>
        <v>2032</v>
      </c>
      <c r="CR257" s="299">
        <v>626</v>
      </c>
      <c r="CS257" s="149">
        <v>779</v>
      </c>
      <c r="CT257" s="300">
        <v>627</v>
      </c>
      <c r="CU257" s="311">
        <f aca="true" t="shared" si="254" ref="CU257:CU267">SUM(CV257:CY257)</f>
        <v>1812</v>
      </c>
      <c r="CV257" s="299">
        <v>345</v>
      </c>
      <c r="CW257" s="149">
        <v>549</v>
      </c>
      <c r="CX257" s="149">
        <v>442</v>
      </c>
      <c r="CY257" s="300">
        <v>476</v>
      </c>
      <c r="CZ257" s="311">
        <f aca="true" t="shared" si="255" ref="CZ257:CZ267">SUM(DA257:DF257)</f>
        <v>1609</v>
      </c>
      <c r="DA257" s="299">
        <v>107</v>
      </c>
      <c r="DB257" s="149">
        <v>64</v>
      </c>
      <c r="DC257" s="149">
        <v>240</v>
      </c>
      <c r="DD257" s="149">
        <v>568</v>
      </c>
      <c r="DE257" s="149">
        <v>285</v>
      </c>
      <c r="DF257" s="300">
        <v>345</v>
      </c>
      <c r="DG257" s="311">
        <f aca="true" t="shared" si="256" ref="DG257:DG267">SUM(DH257:DO257)</f>
        <v>3551</v>
      </c>
      <c r="DH257" s="299">
        <v>593</v>
      </c>
      <c r="DI257" s="149">
        <v>206</v>
      </c>
      <c r="DJ257" s="149">
        <v>318</v>
      </c>
      <c r="DK257" s="149">
        <v>782</v>
      </c>
      <c r="DL257" s="149">
        <v>487</v>
      </c>
      <c r="DM257" s="149">
        <v>599</v>
      </c>
      <c r="DN257" s="149">
        <v>217</v>
      </c>
      <c r="DO257" s="300">
        <v>349</v>
      </c>
      <c r="DP257" s="576">
        <f>B257+E257+K257+P257+T257+Y257+AD257+AK257+AP257+AS257+AX257+BA257+BJ257+BP257+BT257+BY257+CH257+CK257+CQ257+CU257+CZ257+DG257</f>
        <v>43324</v>
      </c>
      <c r="DQ257" s="311">
        <f>SUM(DR257:DT257)</f>
        <v>527</v>
      </c>
      <c r="DR257" s="299">
        <v>225</v>
      </c>
      <c r="DS257" s="149">
        <v>196</v>
      </c>
      <c r="DT257" s="300">
        <v>106</v>
      </c>
      <c r="DU257" s="160">
        <f>SUM(DV257)</f>
        <v>308</v>
      </c>
      <c r="DV257" s="308">
        <v>308</v>
      </c>
    </row>
    <row r="258" spans="1:126" ht="11.25">
      <c r="A258" s="329" t="s">
        <v>14</v>
      </c>
      <c r="B258" s="111">
        <f>SUM(C258:D258)</f>
        <v>1276</v>
      </c>
      <c r="C258" s="299">
        <v>766</v>
      </c>
      <c r="D258" s="300">
        <v>510</v>
      </c>
      <c r="E258" s="284">
        <f t="shared" si="236"/>
        <v>2795</v>
      </c>
      <c r="F258" s="299">
        <v>406</v>
      </c>
      <c r="G258" s="149">
        <v>1155</v>
      </c>
      <c r="H258" s="149">
        <v>451</v>
      </c>
      <c r="I258" s="149">
        <v>303</v>
      </c>
      <c r="J258" s="300">
        <v>480</v>
      </c>
      <c r="K258" s="311">
        <f t="shared" si="237"/>
        <v>1122</v>
      </c>
      <c r="L258" s="299">
        <v>300</v>
      </c>
      <c r="M258" s="149">
        <v>158</v>
      </c>
      <c r="N258" s="149">
        <v>219</v>
      </c>
      <c r="O258" s="300">
        <v>445</v>
      </c>
      <c r="P258" s="311">
        <f t="shared" si="238"/>
        <v>1197</v>
      </c>
      <c r="Q258" s="299">
        <v>582</v>
      </c>
      <c r="R258" s="149">
        <v>380</v>
      </c>
      <c r="S258" s="300">
        <v>235</v>
      </c>
      <c r="T258" s="311">
        <f t="shared" si="239"/>
        <v>1302</v>
      </c>
      <c r="U258" s="299">
        <v>433</v>
      </c>
      <c r="V258" s="149">
        <v>164</v>
      </c>
      <c r="W258" s="149">
        <v>374</v>
      </c>
      <c r="X258" s="300">
        <v>331</v>
      </c>
      <c r="Y258" s="311">
        <f t="shared" si="240"/>
        <v>1745</v>
      </c>
      <c r="Z258" s="299">
        <v>368</v>
      </c>
      <c r="AA258" s="149">
        <v>431</v>
      </c>
      <c r="AB258" s="149">
        <v>400</v>
      </c>
      <c r="AC258" s="300">
        <v>546</v>
      </c>
      <c r="AD258" s="311">
        <f t="shared" si="241"/>
        <v>1924</v>
      </c>
      <c r="AE258" s="299">
        <v>239</v>
      </c>
      <c r="AF258" s="149">
        <v>293</v>
      </c>
      <c r="AG258" s="149">
        <v>228</v>
      </c>
      <c r="AH258" s="149">
        <v>396</v>
      </c>
      <c r="AI258" s="149">
        <v>298</v>
      </c>
      <c r="AJ258" s="300">
        <v>470</v>
      </c>
      <c r="AK258" s="311">
        <f t="shared" si="242"/>
        <v>1013</v>
      </c>
      <c r="AL258" s="299">
        <v>115</v>
      </c>
      <c r="AM258" s="149">
        <v>251</v>
      </c>
      <c r="AN258" s="149">
        <v>434</v>
      </c>
      <c r="AO258" s="300">
        <v>213</v>
      </c>
      <c r="AP258" s="311">
        <f t="shared" si="243"/>
        <v>244</v>
      </c>
      <c r="AQ258" s="299">
        <v>80</v>
      </c>
      <c r="AR258" s="300">
        <v>164</v>
      </c>
      <c r="AS258" s="311">
        <f t="shared" si="244"/>
        <v>723</v>
      </c>
      <c r="AT258" s="299">
        <v>335</v>
      </c>
      <c r="AU258" s="149">
        <v>150</v>
      </c>
      <c r="AV258" s="149">
        <v>151</v>
      </c>
      <c r="AW258" s="300">
        <v>87</v>
      </c>
      <c r="AX258" s="311">
        <f t="shared" si="245"/>
        <v>1073</v>
      </c>
      <c r="AY258" s="299">
        <v>373</v>
      </c>
      <c r="AZ258" s="300">
        <v>700</v>
      </c>
      <c r="BA258" s="311">
        <f t="shared" si="246"/>
        <v>5935</v>
      </c>
      <c r="BB258" s="299">
        <v>464</v>
      </c>
      <c r="BC258" s="149">
        <v>877</v>
      </c>
      <c r="BD258" s="149">
        <v>1224</v>
      </c>
      <c r="BE258" s="149">
        <v>937</v>
      </c>
      <c r="BF258" s="149">
        <v>882</v>
      </c>
      <c r="BG258" s="149">
        <v>351</v>
      </c>
      <c r="BH258" s="149">
        <v>498</v>
      </c>
      <c r="BI258" s="300">
        <v>702</v>
      </c>
      <c r="BJ258" s="311">
        <f t="shared" si="247"/>
        <v>2195</v>
      </c>
      <c r="BK258" s="299">
        <v>333</v>
      </c>
      <c r="BL258" s="149">
        <v>585</v>
      </c>
      <c r="BM258" s="149">
        <v>836</v>
      </c>
      <c r="BN258" s="149">
        <v>95</v>
      </c>
      <c r="BO258" s="300">
        <v>346</v>
      </c>
      <c r="BP258" s="311">
        <f t="shared" si="248"/>
        <v>589</v>
      </c>
      <c r="BQ258" s="299">
        <v>224</v>
      </c>
      <c r="BR258" s="149">
        <v>91</v>
      </c>
      <c r="BS258" s="300">
        <v>274</v>
      </c>
      <c r="BT258" s="311">
        <f t="shared" si="249"/>
        <v>1600</v>
      </c>
      <c r="BU258" s="299">
        <v>438</v>
      </c>
      <c r="BV258" s="149">
        <v>124</v>
      </c>
      <c r="BW258" s="149">
        <v>782</v>
      </c>
      <c r="BX258" s="300">
        <v>256</v>
      </c>
      <c r="BY258" s="311">
        <f t="shared" si="250"/>
        <v>2509</v>
      </c>
      <c r="BZ258" s="299">
        <v>173</v>
      </c>
      <c r="CA258" s="149">
        <v>306</v>
      </c>
      <c r="CB258" s="149">
        <v>908</v>
      </c>
      <c r="CC258" s="149">
        <v>230</v>
      </c>
      <c r="CD258" s="149">
        <v>198</v>
      </c>
      <c r="CE258" s="149">
        <v>250</v>
      </c>
      <c r="CF258" s="149">
        <v>265</v>
      </c>
      <c r="CG258" s="300">
        <v>179</v>
      </c>
      <c r="CH258" s="69">
        <f t="shared" si="251"/>
        <v>1353</v>
      </c>
      <c r="CI258" s="299">
        <v>894</v>
      </c>
      <c r="CJ258" s="308">
        <v>459</v>
      </c>
      <c r="CK258" s="311">
        <f t="shared" si="252"/>
        <v>2303</v>
      </c>
      <c r="CL258" s="299">
        <v>691</v>
      </c>
      <c r="CM258" s="149">
        <v>537</v>
      </c>
      <c r="CN258" s="149">
        <v>223</v>
      </c>
      <c r="CO258" s="149">
        <v>365</v>
      </c>
      <c r="CP258" s="300">
        <v>487</v>
      </c>
      <c r="CQ258" s="311">
        <f t="shared" si="253"/>
        <v>1236</v>
      </c>
      <c r="CR258" s="299">
        <v>309</v>
      </c>
      <c r="CS258" s="149">
        <v>580</v>
      </c>
      <c r="CT258" s="300">
        <v>347</v>
      </c>
      <c r="CU258" s="311">
        <f t="shared" si="254"/>
        <v>1675</v>
      </c>
      <c r="CV258" s="299">
        <v>353</v>
      </c>
      <c r="CW258" s="149">
        <v>634</v>
      </c>
      <c r="CX258" s="149">
        <v>292</v>
      </c>
      <c r="CY258" s="300">
        <v>396</v>
      </c>
      <c r="CZ258" s="311">
        <f t="shared" si="255"/>
        <v>3073</v>
      </c>
      <c r="DA258" s="299">
        <v>182</v>
      </c>
      <c r="DB258" s="149">
        <v>245</v>
      </c>
      <c r="DC258" s="149">
        <v>639</v>
      </c>
      <c r="DD258" s="149">
        <v>962</v>
      </c>
      <c r="DE258" s="149">
        <v>703</v>
      </c>
      <c r="DF258" s="300">
        <v>342</v>
      </c>
      <c r="DG258" s="311">
        <f t="shared" si="256"/>
        <v>4460</v>
      </c>
      <c r="DH258" s="299">
        <v>508</v>
      </c>
      <c r="DI258" s="149">
        <v>263</v>
      </c>
      <c r="DJ258" s="149">
        <v>339</v>
      </c>
      <c r="DK258" s="149">
        <v>917</v>
      </c>
      <c r="DL258" s="149">
        <v>489</v>
      </c>
      <c r="DM258" s="149">
        <v>849</v>
      </c>
      <c r="DN258" s="149">
        <v>435</v>
      </c>
      <c r="DO258" s="300">
        <v>660</v>
      </c>
      <c r="DP258" s="576">
        <f>B258+E258+K258+P258+T258+Y258+AD258+AK258+AP258+AS258+AX258+BA258+BJ258+BP258+BT258+BY258+CH258+CK258+CQ258+CU258+CZ258+DG258</f>
        <v>41342</v>
      </c>
      <c r="DQ258" s="311">
        <f>SUM(DR258:DT258)</f>
        <v>269</v>
      </c>
      <c r="DR258" s="299">
        <v>119</v>
      </c>
      <c r="DS258" s="149">
        <v>90</v>
      </c>
      <c r="DT258" s="300">
        <v>60</v>
      </c>
      <c r="DU258" s="160">
        <f>SUM(DV258)</f>
        <v>182</v>
      </c>
      <c r="DV258" s="308">
        <v>182</v>
      </c>
    </row>
    <row r="259" spans="1:126" ht="11.25">
      <c r="A259" s="329" t="s">
        <v>15</v>
      </c>
      <c r="B259" s="111">
        <f>SUM(C259:D259)</f>
        <v>134</v>
      </c>
      <c r="C259" s="299">
        <v>68</v>
      </c>
      <c r="D259" s="300">
        <v>66</v>
      </c>
      <c r="E259" s="284">
        <f t="shared" si="236"/>
        <v>393</v>
      </c>
      <c r="F259" s="299">
        <v>86</v>
      </c>
      <c r="G259" s="149">
        <v>102</v>
      </c>
      <c r="H259" s="149">
        <v>44</v>
      </c>
      <c r="I259" s="149">
        <v>63</v>
      </c>
      <c r="J259" s="300">
        <v>98</v>
      </c>
      <c r="K259" s="311">
        <f t="shared" si="237"/>
        <v>192</v>
      </c>
      <c r="L259" s="299">
        <v>51</v>
      </c>
      <c r="M259" s="149">
        <v>48</v>
      </c>
      <c r="N259" s="149">
        <v>36</v>
      </c>
      <c r="O259" s="300">
        <v>57</v>
      </c>
      <c r="P259" s="311">
        <f t="shared" si="238"/>
        <v>129</v>
      </c>
      <c r="Q259" s="299">
        <v>67</v>
      </c>
      <c r="R259" s="149">
        <v>33</v>
      </c>
      <c r="S259" s="300">
        <v>29</v>
      </c>
      <c r="T259" s="311">
        <f t="shared" si="239"/>
        <v>238</v>
      </c>
      <c r="U259" s="299">
        <v>61</v>
      </c>
      <c r="V259" s="149">
        <v>32</v>
      </c>
      <c r="W259" s="149">
        <v>79</v>
      </c>
      <c r="X259" s="300">
        <v>66</v>
      </c>
      <c r="Y259" s="311">
        <f t="shared" si="240"/>
        <v>246</v>
      </c>
      <c r="Z259" s="299">
        <v>35</v>
      </c>
      <c r="AA259" s="149">
        <v>84</v>
      </c>
      <c r="AB259" s="149">
        <v>47</v>
      </c>
      <c r="AC259" s="300">
        <v>80</v>
      </c>
      <c r="AD259" s="311">
        <f t="shared" si="241"/>
        <v>329</v>
      </c>
      <c r="AE259" s="299">
        <v>37</v>
      </c>
      <c r="AF259" s="149">
        <v>51</v>
      </c>
      <c r="AG259" s="149">
        <v>31</v>
      </c>
      <c r="AH259" s="149">
        <v>69</v>
      </c>
      <c r="AI259" s="149">
        <v>56</v>
      </c>
      <c r="AJ259" s="300">
        <v>85</v>
      </c>
      <c r="AK259" s="311">
        <f t="shared" si="242"/>
        <v>91</v>
      </c>
      <c r="AL259" s="299">
        <v>20</v>
      </c>
      <c r="AM259" s="149">
        <v>18</v>
      </c>
      <c r="AN259" s="149">
        <v>40</v>
      </c>
      <c r="AO259" s="300">
        <v>13</v>
      </c>
      <c r="AP259" s="311">
        <f t="shared" si="243"/>
        <v>34</v>
      </c>
      <c r="AQ259" s="299">
        <v>5</v>
      </c>
      <c r="AR259" s="300">
        <v>29</v>
      </c>
      <c r="AS259" s="311">
        <f t="shared" si="244"/>
        <v>124</v>
      </c>
      <c r="AT259" s="299">
        <v>53</v>
      </c>
      <c r="AU259" s="149">
        <v>27</v>
      </c>
      <c r="AV259" s="149">
        <v>33</v>
      </c>
      <c r="AW259" s="300">
        <v>11</v>
      </c>
      <c r="AX259" s="311">
        <f t="shared" si="245"/>
        <v>137</v>
      </c>
      <c r="AY259" s="299">
        <v>40</v>
      </c>
      <c r="AZ259" s="300">
        <v>97</v>
      </c>
      <c r="BA259" s="311">
        <f t="shared" si="246"/>
        <v>710</v>
      </c>
      <c r="BB259" s="299">
        <v>109</v>
      </c>
      <c r="BC259" s="149">
        <v>90</v>
      </c>
      <c r="BD259" s="149">
        <v>100</v>
      </c>
      <c r="BE259" s="149">
        <v>72</v>
      </c>
      <c r="BF259" s="149">
        <v>100</v>
      </c>
      <c r="BG259" s="149">
        <v>74</v>
      </c>
      <c r="BH259" s="149">
        <v>77</v>
      </c>
      <c r="BI259" s="300">
        <v>88</v>
      </c>
      <c r="BJ259" s="311">
        <f t="shared" si="247"/>
        <v>282</v>
      </c>
      <c r="BK259" s="299">
        <v>53</v>
      </c>
      <c r="BL259" s="149">
        <v>79</v>
      </c>
      <c r="BM259" s="149">
        <v>71</v>
      </c>
      <c r="BN259" s="149">
        <v>21</v>
      </c>
      <c r="BO259" s="300">
        <v>58</v>
      </c>
      <c r="BP259" s="311">
        <f t="shared" si="248"/>
        <v>86</v>
      </c>
      <c r="BQ259" s="299">
        <v>48</v>
      </c>
      <c r="BR259" s="149">
        <v>7</v>
      </c>
      <c r="BS259" s="300">
        <v>31</v>
      </c>
      <c r="BT259" s="311">
        <f t="shared" si="249"/>
        <v>188</v>
      </c>
      <c r="BU259" s="299">
        <v>55</v>
      </c>
      <c r="BV259" s="149">
        <v>10</v>
      </c>
      <c r="BW259" s="149">
        <v>85</v>
      </c>
      <c r="BX259" s="300">
        <v>38</v>
      </c>
      <c r="BY259" s="311">
        <f t="shared" si="250"/>
        <v>476</v>
      </c>
      <c r="BZ259" s="299">
        <v>34</v>
      </c>
      <c r="CA259" s="149">
        <v>64</v>
      </c>
      <c r="CB259" s="149">
        <v>112</v>
      </c>
      <c r="CC259" s="149">
        <v>53</v>
      </c>
      <c r="CD259" s="149">
        <v>64</v>
      </c>
      <c r="CE259" s="149">
        <v>59</v>
      </c>
      <c r="CF259" s="149">
        <v>50</v>
      </c>
      <c r="CG259" s="300">
        <v>40</v>
      </c>
      <c r="CH259" s="69">
        <f t="shared" si="251"/>
        <v>196</v>
      </c>
      <c r="CI259" s="299">
        <v>133</v>
      </c>
      <c r="CJ259" s="308">
        <v>63</v>
      </c>
      <c r="CK259" s="311">
        <f t="shared" si="252"/>
        <v>498</v>
      </c>
      <c r="CL259" s="299">
        <v>180</v>
      </c>
      <c r="CM259" s="149">
        <v>109</v>
      </c>
      <c r="CN259" s="149">
        <v>38</v>
      </c>
      <c r="CO259" s="149">
        <v>93</v>
      </c>
      <c r="CP259" s="300">
        <v>78</v>
      </c>
      <c r="CQ259" s="311">
        <f t="shared" si="253"/>
        <v>146</v>
      </c>
      <c r="CR259" s="299">
        <v>44</v>
      </c>
      <c r="CS259" s="149">
        <v>65</v>
      </c>
      <c r="CT259" s="300">
        <v>37</v>
      </c>
      <c r="CU259" s="311">
        <f t="shared" si="254"/>
        <v>277</v>
      </c>
      <c r="CV259" s="299">
        <v>37</v>
      </c>
      <c r="CW259" s="149">
        <v>125</v>
      </c>
      <c r="CX259" s="149">
        <v>59</v>
      </c>
      <c r="CY259" s="300">
        <v>56</v>
      </c>
      <c r="CZ259" s="311">
        <f t="shared" si="255"/>
        <v>486</v>
      </c>
      <c r="DA259" s="299">
        <v>42</v>
      </c>
      <c r="DB259" s="149">
        <v>58</v>
      </c>
      <c r="DC259" s="149">
        <v>84</v>
      </c>
      <c r="DD259" s="149">
        <v>143</v>
      </c>
      <c r="DE259" s="149">
        <v>96</v>
      </c>
      <c r="DF259" s="300">
        <v>63</v>
      </c>
      <c r="DG259" s="311">
        <f t="shared" si="256"/>
        <v>663</v>
      </c>
      <c r="DH259" s="299">
        <v>65</v>
      </c>
      <c r="DI259" s="149">
        <v>32</v>
      </c>
      <c r="DJ259" s="149">
        <v>92</v>
      </c>
      <c r="DK259" s="149">
        <v>168</v>
      </c>
      <c r="DL259" s="149">
        <v>54</v>
      </c>
      <c r="DM259" s="149">
        <v>112</v>
      </c>
      <c r="DN259" s="149">
        <v>64</v>
      </c>
      <c r="DO259" s="300">
        <v>76</v>
      </c>
      <c r="DP259" s="576">
        <f>B259+E259+K259+P259+T259+Y259+AD259+AK259+AP259+AS259+AX259+BA259+BJ259+BP259+BT259+BY259+CH259+CK259+CQ259+CU259+CZ259+DG259</f>
        <v>6055</v>
      </c>
      <c r="DQ259" s="311">
        <f>SUM(DR259:DT259)</f>
        <v>69</v>
      </c>
      <c r="DR259" s="299">
        <v>21</v>
      </c>
      <c r="DS259" s="149">
        <v>20</v>
      </c>
      <c r="DT259" s="300">
        <v>28</v>
      </c>
      <c r="DU259" s="160">
        <f>SUM(DV259)</f>
        <v>84</v>
      </c>
      <c r="DV259" s="308">
        <v>84</v>
      </c>
    </row>
    <row r="260" spans="1:126" ht="22.5" customHeight="1">
      <c r="A260" s="44" t="s">
        <v>418</v>
      </c>
      <c r="B260" s="174"/>
      <c r="C260" s="21"/>
      <c r="D260" s="22"/>
      <c r="E260" s="284"/>
      <c r="F260" s="21"/>
      <c r="G260" s="24"/>
      <c r="H260" s="24"/>
      <c r="I260" s="24"/>
      <c r="J260" s="22"/>
      <c r="K260" s="311"/>
      <c r="L260" s="312"/>
      <c r="M260" s="313"/>
      <c r="N260" s="313"/>
      <c r="O260" s="314"/>
      <c r="P260" s="311"/>
      <c r="Q260" s="312"/>
      <c r="R260" s="313"/>
      <c r="S260" s="314"/>
      <c r="T260" s="311"/>
      <c r="U260" s="312"/>
      <c r="V260" s="313"/>
      <c r="W260" s="313"/>
      <c r="X260" s="314"/>
      <c r="Y260" s="311"/>
      <c r="Z260" s="312"/>
      <c r="AA260" s="313"/>
      <c r="AB260" s="313"/>
      <c r="AC260" s="314"/>
      <c r="AD260" s="311"/>
      <c r="AE260" s="312"/>
      <c r="AF260" s="313"/>
      <c r="AG260" s="313"/>
      <c r="AH260" s="313"/>
      <c r="AI260" s="313"/>
      <c r="AJ260" s="314"/>
      <c r="AK260" s="311"/>
      <c r="AL260" s="312"/>
      <c r="AM260" s="313"/>
      <c r="AN260" s="313"/>
      <c r="AO260" s="314"/>
      <c r="AP260" s="311"/>
      <c r="AQ260" s="312"/>
      <c r="AR260" s="314"/>
      <c r="AS260" s="311"/>
      <c r="AT260" s="312"/>
      <c r="AU260" s="313"/>
      <c r="AV260" s="313"/>
      <c r="AW260" s="314"/>
      <c r="AX260" s="311"/>
      <c r="AY260" s="312"/>
      <c r="AZ260" s="314"/>
      <c r="BA260" s="311"/>
      <c r="BB260" s="312"/>
      <c r="BC260" s="313"/>
      <c r="BD260" s="313"/>
      <c r="BE260" s="313"/>
      <c r="BF260" s="313"/>
      <c r="BG260" s="313"/>
      <c r="BH260" s="313"/>
      <c r="BI260" s="314"/>
      <c r="BJ260" s="311"/>
      <c r="BK260" s="312"/>
      <c r="BL260" s="313"/>
      <c r="BM260" s="313"/>
      <c r="BN260" s="313"/>
      <c r="BO260" s="314"/>
      <c r="BP260" s="311"/>
      <c r="BQ260" s="312"/>
      <c r="BR260" s="313"/>
      <c r="BS260" s="314"/>
      <c r="BT260" s="311"/>
      <c r="BU260" s="312"/>
      <c r="BV260" s="313"/>
      <c r="BW260" s="313"/>
      <c r="BX260" s="314"/>
      <c r="BY260" s="311"/>
      <c r="BZ260" s="312"/>
      <c r="CA260" s="313"/>
      <c r="CB260" s="313"/>
      <c r="CC260" s="313"/>
      <c r="CD260" s="313"/>
      <c r="CE260" s="315"/>
      <c r="CF260" s="313"/>
      <c r="CG260" s="314"/>
      <c r="CH260" s="69"/>
      <c r="CI260" s="312"/>
      <c r="CJ260" s="317"/>
      <c r="CK260" s="311"/>
      <c r="CL260" s="312"/>
      <c r="CM260" s="313"/>
      <c r="CN260" s="313"/>
      <c r="CO260" s="313"/>
      <c r="CP260" s="314"/>
      <c r="CQ260" s="311"/>
      <c r="CR260" s="312"/>
      <c r="CS260" s="313"/>
      <c r="CT260" s="314"/>
      <c r="CU260" s="311"/>
      <c r="CV260" s="312"/>
      <c r="CW260" s="313"/>
      <c r="CX260" s="313"/>
      <c r="CY260" s="314"/>
      <c r="CZ260" s="311"/>
      <c r="DA260" s="312"/>
      <c r="DB260" s="313"/>
      <c r="DC260" s="313"/>
      <c r="DD260" s="313"/>
      <c r="DE260" s="313"/>
      <c r="DF260" s="314"/>
      <c r="DG260" s="311"/>
      <c r="DH260" s="312"/>
      <c r="DI260" s="313"/>
      <c r="DJ260" s="313"/>
      <c r="DK260" s="313"/>
      <c r="DL260" s="313"/>
      <c r="DM260" s="313"/>
      <c r="DN260" s="313"/>
      <c r="DO260" s="314"/>
      <c r="DP260" s="576"/>
      <c r="DQ260" s="311"/>
      <c r="DR260" s="312"/>
      <c r="DS260" s="313"/>
      <c r="DT260" s="314"/>
      <c r="DU260" s="311"/>
      <c r="DV260" s="317"/>
    </row>
    <row r="261" spans="1:126" ht="11.25">
      <c r="A261" s="329" t="s">
        <v>381</v>
      </c>
      <c r="B261" s="111">
        <f aca="true" t="shared" si="257" ref="B261:B267">SUM(C261:D261)</f>
        <v>17</v>
      </c>
      <c r="C261" s="338">
        <v>13</v>
      </c>
      <c r="D261" s="339">
        <v>4</v>
      </c>
      <c r="E261" s="284">
        <f t="shared" si="236"/>
        <v>40</v>
      </c>
      <c r="F261" s="338">
        <v>1</v>
      </c>
      <c r="G261" s="161">
        <v>9</v>
      </c>
      <c r="H261" s="161">
        <v>8</v>
      </c>
      <c r="I261" s="161">
        <v>2</v>
      </c>
      <c r="J261" s="339">
        <v>20</v>
      </c>
      <c r="K261" s="311">
        <f t="shared" si="237"/>
        <v>9</v>
      </c>
      <c r="L261" s="338">
        <v>0</v>
      </c>
      <c r="M261" s="161">
        <v>0</v>
      </c>
      <c r="N261" s="161">
        <v>2</v>
      </c>
      <c r="O261" s="339">
        <v>7</v>
      </c>
      <c r="P261" s="311">
        <f t="shared" si="238"/>
        <v>13</v>
      </c>
      <c r="Q261" s="338">
        <v>7</v>
      </c>
      <c r="R261" s="161">
        <v>6</v>
      </c>
      <c r="S261" s="339">
        <v>0</v>
      </c>
      <c r="T261" s="311">
        <f t="shared" si="239"/>
        <v>15</v>
      </c>
      <c r="U261" s="338">
        <v>8</v>
      </c>
      <c r="V261" s="161">
        <v>1</v>
      </c>
      <c r="W261" s="161">
        <v>5</v>
      </c>
      <c r="X261" s="339">
        <v>1</v>
      </c>
      <c r="Y261" s="311">
        <f t="shared" si="240"/>
        <v>33</v>
      </c>
      <c r="Z261" s="338">
        <v>11</v>
      </c>
      <c r="AA261" s="161">
        <v>8</v>
      </c>
      <c r="AB261" s="161">
        <v>11</v>
      </c>
      <c r="AC261" s="339">
        <v>3</v>
      </c>
      <c r="AD261" s="311">
        <f t="shared" si="241"/>
        <v>15</v>
      </c>
      <c r="AE261" s="338">
        <v>5</v>
      </c>
      <c r="AF261" s="161">
        <v>1</v>
      </c>
      <c r="AG261" s="161">
        <v>2</v>
      </c>
      <c r="AH261" s="161">
        <v>3</v>
      </c>
      <c r="AI261" s="161">
        <v>0</v>
      </c>
      <c r="AJ261" s="339">
        <v>4</v>
      </c>
      <c r="AK261" s="311">
        <f t="shared" si="242"/>
        <v>11</v>
      </c>
      <c r="AL261" s="338">
        <v>2</v>
      </c>
      <c r="AM261" s="161">
        <v>5</v>
      </c>
      <c r="AN261" s="161">
        <v>4</v>
      </c>
      <c r="AO261" s="339">
        <v>0</v>
      </c>
      <c r="AP261" s="311">
        <f t="shared" si="243"/>
        <v>3</v>
      </c>
      <c r="AQ261" s="338">
        <v>1</v>
      </c>
      <c r="AR261" s="339">
        <v>2</v>
      </c>
      <c r="AS261" s="311">
        <f t="shared" si="244"/>
        <v>10</v>
      </c>
      <c r="AT261" s="338">
        <v>8</v>
      </c>
      <c r="AU261" s="161">
        <v>1</v>
      </c>
      <c r="AV261" s="161">
        <v>1</v>
      </c>
      <c r="AW261" s="339">
        <v>0</v>
      </c>
      <c r="AX261" s="311">
        <f t="shared" si="245"/>
        <v>13</v>
      </c>
      <c r="AY261" s="338">
        <v>4</v>
      </c>
      <c r="AZ261" s="339">
        <v>9</v>
      </c>
      <c r="BA261" s="311">
        <f t="shared" si="246"/>
        <v>124</v>
      </c>
      <c r="BB261" s="338">
        <v>41</v>
      </c>
      <c r="BC261" s="161">
        <v>8</v>
      </c>
      <c r="BD261" s="161">
        <v>6</v>
      </c>
      <c r="BE261" s="161">
        <v>2</v>
      </c>
      <c r="BF261" s="161">
        <v>27</v>
      </c>
      <c r="BG261" s="161">
        <v>13</v>
      </c>
      <c r="BH261" s="161">
        <v>17</v>
      </c>
      <c r="BI261" s="339">
        <v>10</v>
      </c>
      <c r="BJ261" s="311">
        <f t="shared" si="247"/>
        <v>32</v>
      </c>
      <c r="BK261" s="338">
        <v>1</v>
      </c>
      <c r="BL261" s="161">
        <v>6</v>
      </c>
      <c r="BM261" s="161">
        <v>14</v>
      </c>
      <c r="BN261" s="161">
        <v>0</v>
      </c>
      <c r="BO261" s="339">
        <v>11</v>
      </c>
      <c r="BP261" s="311">
        <f t="shared" si="248"/>
        <v>2</v>
      </c>
      <c r="BQ261" s="338">
        <v>0</v>
      </c>
      <c r="BR261" s="161">
        <v>0</v>
      </c>
      <c r="BS261" s="339">
        <v>2</v>
      </c>
      <c r="BT261" s="311">
        <f t="shared" si="249"/>
        <v>21</v>
      </c>
      <c r="BU261" s="338">
        <v>5</v>
      </c>
      <c r="BV261" s="161">
        <v>3</v>
      </c>
      <c r="BW261" s="161">
        <v>10</v>
      </c>
      <c r="BX261" s="339">
        <v>3</v>
      </c>
      <c r="BY261" s="311">
        <f t="shared" si="250"/>
        <v>37</v>
      </c>
      <c r="BZ261" s="338">
        <v>0</v>
      </c>
      <c r="CA261" s="161">
        <v>1</v>
      </c>
      <c r="CB261" s="161">
        <v>23</v>
      </c>
      <c r="CC261" s="161">
        <v>1</v>
      </c>
      <c r="CD261" s="161">
        <v>2</v>
      </c>
      <c r="CE261" s="161">
        <v>7</v>
      </c>
      <c r="CF261" s="161">
        <v>2</v>
      </c>
      <c r="CG261" s="339">
        <v>1</v>
      </c>
      <c r="CH261" s="69">
        <f t="shared" si="251"/>
        <v>38</v>
      </c>
      <c r="CI261" s="338">
        <v>27</v>
      </c>
      <c r="CJ261" s="346">
        <v>11</v>
      </c>
      <c r="CK261" s="311">
        <f t="shared" si="252"/>
        <v>25</v>
      </c>
      <c r="CL261" s="338">
        <v>14</v>
      </c>
      <c r="CM261" s="161">
        <v>1</v>
      </c>
      <c r="CN261" s="161">
        <v>2</v>
      </c>
      <c r="CO261" s="161">
        <v>6</v>
      </c>
      <c r="CP261" s="339">
        <v>2</v>
      </c>
      <c r="CQ261" s="311">
        <f t="shared" si="253"/>
        <v>15</v>
      </c>
      <c r="CR261" s="338">
        <v>2</v>
      </c>
      <c r="CS261" s="161">
        <v>7</v>
      </c>
      <c r="CT261" s="339">
        <v>6</v>
      </c>
      <c r="CU261" s="311">
        <f t="shared" si="254"/>
        <v>13</v>
      </c>
      <c r="CV261" s="338">
        <v>2</v>
      </c>
      <c r="CW261" s="161">
        <v>4</v>
      </c>
      <c r="CX261" s="161">
        <v>0</v>
      </c>
      <c r="CY261" s="339">
        <v>7</v>
      </c>
      <c r="CZ261" s="311">
        <f t="shared" si="255"/>
        <v>79</v>
      </c>
      <c r="DA261" s="338">
        <v>0</v>
      </c>
      <c r="DB261" s="161">
        <v>7</v>
      </c>
      <c r="DC261" s="161">
        <v>29</v>
      </c>
      <c r="DD261" s="161">
        <v>30</v>
      </c>
      <c r="DE261" s="161">
        <v>9</v>
      </c>
      <c r="DF261" s="339">
        <v>4</v>
      </c>
      <c r="DG261" s="311">
        <f t="shared" si="256"/>
        <v>96</v>
      </c>
      <c r="DH261" s="338">
        <v>6</v>
      </c>
      <c r="DI261" s="161">
        <v>1</v>
      </c>
      <c r="DJ261" s="161">
        <v>1</v>
      </c>
      <c r="DK261" s="161">
        <v>17</v>
      </c>
      <c r="DL261" s="161">
        <v>5</v>
      </c>
      <c r="DM261" s="161">
        <v>17</v>
      </c>
      <c r="DN261" s="161">
        <v>24</v>
      </c>
      <c r="DO261" s="339">
        <v>25</v>
      </c>
      <c r="DP261" s="576">
        <f aca="true" t="shared" si="258" ref="DP261:DP272">B261+E261+K261+P261+T261+Y261+AD261+AK261+AP261+AS261+AX261+BA261+BJ261+BP261+BT261+BY261+CH261+CK261+CQ261+CU261+CZ261+DG261</f>
        <v>661</v>
      </c>
      <c r="DQ261" s="311">
        <f>SUM(DR261:DT261)</f>
        <v>0</v>
      </c>
      <c r="DR261" s="338">
        <v>0</v>
      </c>
      <c r="DS261" s="161">
        <v>0</v>
      </c>
      <c r="DT261" s="339">
        <v>0</v>
      </c>
      <c r="DU261" s="311">
        <f>SUM(DV261)</f>
        <v>4</v>
      </c>
      <c r="DV261" s="346">
        <v>4</v>
      </c>
    </row>
    <row r="262" spans="1:126" ht="11.25">
      <c r="A262" s="329" t="s">
        <v>382</v>
      </c>
      <c r="B262" s="111">
        <f t="shared" si="257"/>
        <v>53</v>
      </c>
      <c r="C262" s="338">
        <v>32</v>
      </c>
      <c r="D262" s="339">
        <v>21</v>
      </c>
      <c r="E262" s="284">
        <f t="shared" si="236"/>
        <v>188</v>
      </c>
      <c r="F262" s="338">
        <v>5</v>
      </c>
      <c r="G262" s="161">
        <v>61</v>
      </c>
      <c r="H262" s="161">
        <v>26</v>
      </c>
      <c r="I262" s="161">
        <v>10</v>
      </c>
      <c r="J262" s="339">
        <v>86</v>
      </c>
      <c r="K262" s="311">
        <f t="shared" si="237"/>
        <v>32</v>
      </c>
      <c r="L262" s="338">
        <v>7</v>
      </c>
      <c r="M262" s="161">
        <v>0</v>
      </c>
      <c r="N262" s="161">
        <v>1</v>
      </c>
      <c r="O262" s="339">
        <v>24</v>
      </c>
      <c r="P262" s="311">
        <f t="shared" si="238"/>
        <v>23</v>
      </c>
      <c r="Q262" s="338">
        <v>14</v>
      </c>
      <c r="R262" s="161">
        <v>6</v>
      </c>
      <c r="S262" s="339">
        <v>3</v>
      </c>
      <c r="T262" s="311">
        <f t="shared" si="239"/>
        <v>38</v>
      </c>
      <c r="U262" s="338">
        <v>18</v>
      </c>
      <c r="V262" s="161">
        <v>3</v>
      </c>
      <c r="W262" s="161">
        <v>11</v>
      </c>
      <c r="X262" s="339">
        <v>6</v>
      </c>
      <c r="Y262" s="311">
        <f t="shared" si="240"/>
        <v>99</v>
      </c>
      <c r="Z262" s="338">
        <v>23</v>
      </c>
      <c r="AA262" s="161">
        <v>19</v>
      </c>
      <c r="AB262" s="161">
        <v>35</v>
      </c>
      <c r="AC262" s="339">
        <v>22</v>
      </c>
      <c r="AD262" s="311">
        <f t="shared" si="241"/>
        <v>60</v>
      </c>
      <c r="AE262" s="338">
        <v>11</v>
      </c>
      <c r="AF262" s="161">
        <v>5</v>
      </c>
      <c r="AG262" s="161">
        <v>4</v>
      </c>
      <c r="AH262" s="161">
        <v>14</v>
      </c>
      <c r="AI262" s="161">
        <v>8</v>
      </c>
      <c r="AJ262" s="339">
        <v>18</v>
      </c>
      <c r="AK262" s="311">
        <f t="shared" si="242"/>
        <v>34</v>
      </c>
      <c r="AL262" s="338">
        <v>9</v>
      </c>
      <c r="AM262" s="161">
        <v>6</v>
      </c>
      <c r="AN262" s="161">
        <v>16</v>
      </c>
      <c r="AO262" s="339">
        <v>3</v>
      </c>
      <c r="AP262" s="311">
        <f t="shared" si="243"/>
        <v>12</v>
      </c>
      <c r="AQ262" s="338">
        <v>10</v>
      </c>
      <c r="AR262" s="339">
        <v>2</v>
      </c>
      <c r="AS262" s="311">
        <f t="shared" si="244"/>
        <v>56</v>
      </c>
      <c r="AT262" s="338">
        <v>44</v>
      </c>
      <c r="AU262" s="161">
        <v>9</v>
      </c>
      <c r="AV262" s="161">
        <v>2</v>
      </c>
      <c r="AW262" s="339">
        <v>1</v>
      </c>
      <c r="AX262" s="311">
        <f t="shared" si="245"/>
        <v>72</v>
      </c>
      <c r="AY262" s="338">
        <v>18</v>
      </c>
      <c r="AZ262" s="339">
        <v>54</v>
      </c>
      <c r="BA262" s="311">
        <f t="shared" si="246"/>
        <v>557</v>
      </c>
      <c r="BB262" s="338">
        <v>125</v>
      </c>
      <c r="BC262" s="161">
        <v>35</v>
      </c>
      <c r="BD262" s="161">
        <v>55</v>
      </c>
      <c r="BE262" s="161">
        <v>63</v>
      </c>
      <c r="BF262" s="161">
        <v>104</v>
      </c>
      <c r="BG262" s="161">
        <v>76</v>
      </c>
      <c r="BH262" s="161">
        <v>58</v>
      </c>
      <c r="BI262" s="339">
        <v>41</v>
      </c>
      <c r="BJ262" s="311">
        <f t="shared" si="247"/>
        <v>120</v>
      </c>
      <c r="BK262" s="338">
        <v>10</v>
      </c>
      <c r="BL262" s="161">
        <v>21</v>
      </c>
      <c r="BM262" s="161">
        <v>53</v>
      </c>
      <c r="BN262" s="161">
        <v>2</v>
      </c>
      <c r="BO262" s="339">
        <v>34</v>
      </c>
      <c r="BP262" s="311">
        <f t="shared" si="248"/>
        <v>11</v>
      </c>
      <c r="BQ262" s="338">
        <v>4</v>
      </c>
      <c r="BR262" s="161">
        <v>0</v>
      </c>
      <c r="BS262" s="339">
        <v>7</v>
      </c>
      <c r="BT262" s="311">
        <f t="shared" si="249"/>
        <v>72</v>
      </c>
      <c r="BU262" s="338">
        <v>24</v>
      </c>
      <c r="BV262" s="161">
        <v>5</v>
      </c>
      <c r="BW262" s="161">
        <v>28</v>
      </c>
      <c r="BX262" s="339">
        <v>15</v>
      </c>
      <c r="BY262" s="311">
        <f t="shared" si="250"/>
        <v>121</v>
      </c>
      <c r="BZ262" s="338">
        <v>3</v>
      </c>
      <c r="CA262" s="161">
        <v>5</v>
      </c>
      <c r="CB262" s="161">
        <v>80</v>
      </c>
      <c r="CC262" s="161">
        <v>8</v>
      </c>
      <c r="CD262" s="161">
        <v>1</v>
      </c>
      <c r="CE262" s="161">
        <v>12</v>
      </c>
      <c r="CF262" s="161">
        <v>10</v>
      </c>
      <c r="CG262" s="339">
        <v>2</v>
      </c>
      <c r="CH262" s="69">
        <f t="shared" si="251"/>
        <v>106</v>
      </c>
      <c r="CI262" s="338">
        <v>77</v>
      </c>
      <c r="CJ262" s="346">
        <v>29</v>
      </c>
      <c r="CK262" s="311">
        <f t="shared" si="252"/>
        <v>98</v>
      </c>
      <c r="CL262" s="338">
        <v>37</v>
      </c>
      <c r="CM262" s="161">
        <v>29</v>
      </c>
      <c r="CN262" s="161">
        <v>8</v>
      </c>
      <c r="CO262" s="161">
        <v>10</v>
      </c>
      <c r="CP262" s="339">
        <v>14</v>
      </c>
      <c r="CQ262" s="311">
        <f t="shared" si="253"/>
        <v>64</v>
      </c>
      <c r="CR262" s="338">
        <v>11</v>
      </c>
      <c r="CS262" s="161">
        <v>25</v>
      </c>
      <c r="CT262" s="339">
        <v>28</v>
      </c>
      <c r="CU262" s="311">
        <f t="shared" si="254"/>
        <v>41</v>
      </c>
      <c r="CV262" s="338">
        <v>7</v>
      </c>
      <c r="CW262" s="161">
        <v>18</v>
      </c>
      <c r="CX262" s="161">
        <v>5</v>
      </c>
      <c r="CY262" s="339">
        <v>11</v>
      </c>
      <c r="CZ262" s="311">
        <f t="shared" si="255"/>
        <v>256</v>
      </c>
      <c r="DA262" s="338">
        <v>4</v>
      </c>
      <c r="DB262" s="161">
        <v>24</v>
      </c>
      <c r="DC262" s="161">
        <v>79</v>
      </c>
      <c r="DD262" s="161">
        <v>103</v>
      </c>
      <c r="DE262" s="161">
        <v>34</v>
      </c>
      <c r="DF262" s="339">
        <v>12</v>
      </c>
      <c r="DG262" s="311">
        <f t="shared" si="256"/>
        <v>357</v>
      </c>
      <c r="DH262" s="338">
        <v>13</v>
      </c>
      <c r="DI262" s="161">
        <v>2</v>
      </c>
      <c r="DJ262" s="161">
        <v>9</v>
      </c>
      <c r="DK262" s="161">
        <v>76</v>
      </c>
      <c r="DL262" s="161">
        <v>31</v>
      </c>
      <c r="DM262" s="161">
        <v>73</v>
      </c>
      <c r="DN262" s="161">
        <v>72</v>
      </c>
      <c r="DO262" s="339">
        <v>81</v>
      </c>
      <c r="DP262" s="576">
        <f t="shared" si="258"/>
        <v>2470</v>
      </c>
      <c r="DQ262" s="311">
        <f aca="true" t="shared" si="259" ref="DQ262:DQ267">SUM(DR262:DT262)</f>
        <v>13</v>
      </c>
      <c r="DR262" s="338">
        <v>9</v>
      </c>
      <c r="DS262" s="161">
        <v>1</v>
      </c>
      <c r="DT262" s="339">
        <v>3</v>
      </c>
      <c r="DU262" s="311">
        <f aca="true" t="shared" si="260" ref="DU262:DU267">SUM(DV262)</f>
        <v>27</v>
      </c>
      <c r="DV262" s="346">
        <v>27</v>
      </c>
    </row>
    <row r="263" spans="1:126" ht="11.25">
      <c r="A263" s="329" t="s">
        <v>383</v>
      </c>
      <c r="B263" s="111">
        <f t="shared" si="257"/>
        <v>83</v>
      </c>
      <c r="C263" s="338">
        <v>46</v>
      </c>
      <c r="D263" s="339">
        <v>37</v>
      </c>
      <c r="E263" s="284">
        <f t="shared" si="236"/>
        <v>264</v>
      </c>
      <c r="F263" s="338">
        <v>17</v>
      </c>
      <c r="G263" s="161">
        <v>111</v>
      </c>
      <c r="H263" s="161">
        <v>27</v>
      </c>
      <c r="I263" s="161">
        <v>24</v>
      </c>
      <c r="J263" s="339">
        <v>85</v>
      </c>
      <c r="K263" s="311">
        <f t="shared" si="237"/>
        <v>58</v>
      </c>
      <c r="L263" s="338">
        <v>7</v>
      </c>
      <c r="M263" s="161">
        <v>0</v>
      </c>
      <c r="N263" s="161">
        <v>7</v>
      </c>
      <c r="O263" s="339">
        <v>44</v>
      </c>
      <c r="P263" s="311">
        <f t="shared" si="238"/>
        <v>59</v>
      </c>
      <c r="Q263" s="338">
        <v>40</v>
      </c>
      <c r="R263" s="161">
        <v>11</v>
      </c>
      <c r="S263" s="339">
        <v>8</v>
      </c>
      <c r="T263" s="311">
        <f t="shared" si="239"/>
        <v>80</v>
      </c>
      <c r="U263" s="338">
        <v>38</v>
      </c>
      <c r="V263" s="161">
        <v>2</v>
      </c>
      <c r="W263" s="161">
        <v>24</v>
      </c>
      <c r="X263" s="339">
        <v>16</v>
      </c>
      <c r="Y263" s="311">
        <f t="shared" si="240"/>
        <v>147</v>
      </c>
      <c r="Z263" s="338">
        <v>36</v>
      </c>
      <c r="AA263" s="161">
        <v>39</v>
      </c>
      <c r="AB263" s="161">
        <v>48</v>
      </c>
      <c r="AC263" s="339">
        <v>24</v>
      </c>
      <c r="AD263" s="311">
        <f t="shared" si="241"/>
        <v>110</v>
      </c>
      <c r="AE263" s="338">
        <v>16</v>
      </c>
      <c r="AF263" s="161">
        <v>6</v>
      </c>
      <c r="AG263" s="161">
        <v>8</v>
      </c>
      <c r="AH263" s="161">
        <v>25</v>
      </c>
      <c r="AI263" s="161">
        <v>5</v>
      </c>
      <c r="AJ263" s="339">
        <v>50</v>
      </c>
      <c r="AK263" s="311">
        <f t="shared" si="242"/>
        <v>48</v>
      </c>
      <c r="AL263" s="338">
        <v>5</v>
      </c>
      <c r="AM263" s="161">
        <v>11</v>
      </c>
      <c r="AN263" s="161">
        <v>25</v>
      </c>
      <c r="AO263" s="339">
        <v>7</v>
      </c>
      <c r="AP263" s="311">
        <f t="shared" si="243"/>
        <v>14</v>
      </c>
      <c r="AQ263" s="338">
        <v>8</v>
      </c>
      <c r="AR263" s="339">
        <v>6</v>
      </c>
      <c r="AS263" s="311">
        <f t="shared" si="244"/>
        <v>90</v>
      </c>
      <c r="AT263" s="338">
        <v>66</v>
      </c>
      <c r="AU263" s="161">
        <v>13</v>
      </c>
      <c r="AV263" s="161">
        <v>2</v>
      </c>
      <c r="AW263" s="339">
        <v>9</v>
      </c>
      <c r="AX263" s="311">
        <f t="shared" si="245"/>
        <v>89</v>
      </c>
      <c r="AY263" s="338">
        <v>18</v>
      </c>
      <c r="AZ263" s="339">
        <v>71</v>
      </c>
      <c r="BA263" s="311">
        <f t="shared" si="246"/>
        <v>617</v>
      </c>
      <c r="BB263" s="338">
        <v>88</v>
      </c>
      <c r="BC263" s="161">
        <v>50</v>
      </c>
      <c r="BD263" s="161">
        <v>79</v>
      </c>
      <c r="BE263" s="161">
        <v>80</v>
      </c>
      <c r="BF263" s="161">
        <v>103</v>
      </c>
      <c r="BG263" s="161">
        <v>74</v>
      </c>
      <c r="BH263" s="161">
        <v>96</v>
      </c>
      <c r="BI263" s="339">
        <v>47</v>
      </c>
      <c r="BJ263" s="311">
        <f t="shared" si="247"/>
        <v>213</v>
      </c>
      <c r="BK263" s="338">
        <v>16</v>
      </c>
      <c r="BL263" s="161">
        <v>27</v>
      </c>
      <c r="BM263" s="161">
        <v>133</v>
      </c>
      <c r="BN263" s="161">
        <v>2</v>
      </c>
      <c r="BO263" s="339">
        <v>35</v>
      </c>
      <c r="BP263" s="311">
        <f t="shared" si="248"/>
        <v>28</v>
      </c>
      <c r="BQ263" s="338">
        <v>8</v>
      </c>
      <c r="BR263" s="161">
        <v>4</v>
      </c>
      <c r="BS263" s="339">
        <v>16</v>
      </c>
      <c r="BT263" s="311">
        <f t="shared" si="249"/>
        <v>115</v>
      </c>
      <c r="BU263" s="338">
        <v>42</v>
      </c>
      <c r="BV263" s="161">
        <v>6</v>
      </c>
      <c r="BW263" s="161">
        <v>50</v>
      </c>
      <c r="BX263" s="339">
        <v>17</v>
      </c>
      <c r="BY263" s="311">
        <f t="shared" si="250"/>
        <v>180</v>
      </c>
      <c r="BZ263" s="338">
        <v>2</v>
      </c>
      <c r="CA263" s="161">
        <v>6</v>
      </c>
      <c r="CB263" s="161">
        <v>106</v>
      </c>
      <c r="CC263" s="161">
        <v>10</v>
      </c>
      <c r="CD263" s="161">
        <v>7</v>
      </c>
      <c r="CE263" s="161">
        <v>15</v>
      </c>
      <c r="CF263" s="161">
        <v>26</v>
      </c>
      <c r="CG263" s="339">
        <v>8</v>
      </c>
      <c r="CH263" s="69">
        <f t="shared" si="251"/>
        <v>180</v>
      </c>
      <c r="CI263" s="338">
        <v>115</v>
      </c>
      <c r="CJ263" s="346">
        <v>65</v>
      </c>
      <c r="CK263" s="311">
        <f t="shared" si="252"/>
        <v>146</v>
      </c>
      <c r="CL263" s="338">
        <v>51</v>
      </c>
      <c r="CM263" s="161">
        <v>33</v>
      </c>
      <c r="CN263" s="161">
        <v>9</v>
      </c>
      <c r="CO263" s="161">
        <v>26</v>
      </c>
      <c r="CP263" s="339">
        <v>27</v>
      </c>
      <c r="CQ263" s="311">
        <f t="shared" si="253"/>
        <v>67</v>
      </c>
      <c r="CR263" s="338">
        <v>11</v>
      </c>
      <c r="CS263" s="161">
        <v>32</v>
      </c>
      <c r="CT263" s="339">
        <v>24</v>
      </c>
      <c r="CU263" s="311">
        <f t="shared" si="254"/>
        <v>73</v>
      </c>
      <c r="CV263" s="338">
        <v>11</v>
      </c>
      <c r="CW263" s="161">
        <v>39</v>
      </c>
      <c r="CX263" s="161">
        <v>9</v>
      </c>
      <c r="CY263" s="339">
        <v>14</v>
      </c>
      <c r="CZ263" s="311">
        <f t="shared" si="255"/>
        <v>369</v>
      </c>
      <c r="DA263" s="338">
        <v>3</v>
      </c>
      <c r="DB263" s="161">
        <v>31</v>
      </c>
      <c r="DC263" s="161">
        <v>123</v>
      </c>
      <c r="DD263" s="161">
        <v>113</v>
      </c>
      <c r="DE263" s="161">
        <v>72</v>
      </c>
      <c r="DF263" s="339">
        <v>27</v>
      </c>
      <c r="DG263" s="311">
        <f t="shared" si="256"/>
        <v>498</v>
      </c>
      <c r="DH263" s="338">
        <v>16</v>
      </c>
      <c r="DI263" s="161">
        <v>8</v>
      </c>
      <c r="DJ263" s="161">
        <v>22</v>
      </c>
      <c r="DK263" s="161">
        <v>83</v>
      </c>
      <c r="DL263" s="161">
        <v>32</v>
      </c>
      <c r="DM263" s="161">
        <v>142</v>
      </c>
      <c r="DN263" s="161">
        <v>106</v>
      </c>
      <c r="DO263" s="339">
        <v>89</v>
      </c>
      <c r="DP263" s="576">
        <f t="shared" si="258"/>
        <v>3528</v>
      </c>
      <c r="DQ263" s="311">
        <f t="shared" si="259"/>
        <v>34</v>
      </c>
      <c r="DR263" s="338">
        <v>15</v>
      </c>
      <c r="DS263" s="161">
        <v>14</v>
      </c>
      <c r="DT263" s="339">
        <v>5</v>
      </c>
      <c r="DU263" s="311">
        <f t="shared" si="260"/>
        <v>38</v>
      </c>
      <c r="DV263" s="346">
        <v>38</v>
      </c>
    </row>
    <row r="264" spans="1:126" ht="11.25">
      <c r="A264" s="329" t="s">
        <v>384</v>
      </c>
      <c r="B264" s="111">
        <f t="shared" si="257"/>
        <v>4</v>
      </c>
      <c r="C264" s="338">
        <v>3</v>
      </c>
      <c r="D264" s="339">
        <v>1</v>
      </c>
      <c r="E264" s="284">
        <f t="shared" si="236"/>
        <v>6</v>
      </c>
      <c r="F264" s="338">
        <v>0</v>
      </c>
      <c r="G264" s="161">
        <v>2</v>
      </c>
      <c r="H264" s="161">
        <v>1</v>
      </c>
      <c r="I264" s="161">
        <v>1</v>
      </c>
      <c r="J264" s="339">
        <v>2</v>
      </c>
      <c r="K264" s="311">
        <f t="shared" si="237"/>
        <v>2</v>
      </c>
      <c r="L264" s="338">
        <v>0</v>
      </c>
      <c r="M264" s="161">
        <v>0</v>
      </c>
      <c r="N264" s="161">
        <v>0</v>
      </c>
      <c r="O264" s="339">
        <v>2</v>
      </c>
      <c r="P264" s="311">
        <f t="shared" si="238"/>
        <v>4</v>
      </c>
      <c r="Q264" s="338">
        <v>2</v>
      </c>
      <c r="R264" s="161">
        <v>2</v>
      </c>
      <c r="S264" s="339">
        <v>0</v>
      </c>
      <c r="T264" s="311">
        <f t="shared" si="239"/>
        <v>3</v>
      </c>
      <c r="U264" s="338">
        <v>2</v>
      </c>
      <c r="V264" s="161">
        <v>0</v>
      </c>
      <c r="W264" s="161">
        <v>1</v>
      </c>
      <c r="X264" s="339">
        <v>0</v>
      </c>
      <c r="Y264" s="311">
        <f t="shared" si="240"/>
        <v>7</v>
      </c>
      <c r="Z264" s="338">
        <v>0</v>
      </c>
      <c r="AA264" s="161">
        <v>0</v>
      </c>
      <c r="AB264" s="161">
        <v>3</v>
      </c>
      <c r="AC264" s="339">
        <v>4</v>
      </c>
      <c r="AD264" s="311">
        <f t="shared" si="241"/>
        <v>4</v>
      </c>
      <c r="AE264" s="338">
        <v>0</v>
      </c>
      <c r="AF264" s="161">
        <v>0</v>
      </c>
      <c r="AG264" s="161">
        <v>0</v>
      </c>
      <c r="AH264" s="161">
        <v>1</v>
      </c>
      <c r="AI264" s="161">
        <v>0</v>
      </c>
      <c r="AJ264" s="339">
        <v>3</v>
      </c>
      <c r="AK264" s="311">
        <f t="shared" si="242"/>
        <v>5</v>
      </c>
      <c r="AL264" s="338">
        <v>0</v>
      </c>
      <c r="AM264" s="161">
        <v>2</v>
      </c>
      <c r="AN264" s="161">
        <v>3</v>
      </c>
      <c r="AO264" s="339">
        <v>0</v>
      </c>
      <c r="AP264" s="311">
        <f t="shared" si="243"/>
        <v>0</v>
      </c>
      <c r="AQ264" s="338">
        <v>0</v>
      </c>
      <c r="AR264" s="339">
        <v>0</v>
      </c>
      <c r="AS264" s="311">
        <f t="shared" si="244"/>
        <v>4</v>
      </c>
      <c r="AT264" s="338">
        <v>4</v>
      </c>
      <c r="AU264" s="161">
        <v>0</v>
      </c>
      <c r="AV264" s="161">
        <v>0</v>
      </c>
      <c r="AW264" s="339">
        <v>0</v>
      </c>
      <c r="AX264" s="311">
        <f t="shared" si="245"/>
        <v>3</v>
      </c>
      <c r="AY264" s="338">
        <v>1</v>
      </c>
      <c r="AZ264" s="339">
        <v>2</v>
      </c>
      <c r="BA264" s="311">
        <f t="shared" si="246"/>
        <v>26</v>
      </c>
      <c r="BB264" s="338">
        <v>9</v>
      </c>
      <c r="BC264" s="161">
        <v>1</v>
      </c>
      <c r="BD264" s="161">
        <v>3</v>
      </c>
      <c r="BE264" s="161">
        <v>4</v>
      </c>
      <c r="BF264" s="161">
        <v>3</v>
      </c>
      <c r="BG264" s="161">
        <v>1</v>
      </c>
      <c r="BH264" s="161">
        <v>5</v>
      </c>
      <c r="BI264" s="339">
        <v>0</v>
      </c>
      <c r="BJ264" s="311">
        <f t="shared" si="247"/>
        <v>5</v>
      </c>
      <c r="BK264" s="338">
        <v>0</v>
      </c>
      <c r="BL264" s="161">
        <v>2</v>
      </c>
      <c r="BM264" s="161">
        <v>2</v>
      </c>
      <c r="BN264" s="161">
        <v>0</v>
      </c>
      <c r="BO264" s="339">
        <v>1</v>
      </c>
      <c r="BP264" s="311">
        <f t="shared" si="248"/>
        <v>1</v>
      </c>
      <c r="BQ264" s="338">
        <v>1</v>
      </c>
      <c r="BR264" s="161">
        <v>0</v>
      </c>
      <c r="BS264" s="339">
        <v>0</v>
      </c>
      <c r="BT264" s="311">
        <f t="shared" si="249"/>
        <v>5</v>
      </c>
      <c r="BU264" s="338">
        <v>0</v>
      </c>
      <c r="BV264" s="161">
        <v>0</v>
      </c>
      <c r="BW264" s="161">
        <v>2</v>
      </c>
      <c r="BX264" s="339">
        <v>3</v>
      </c>
      <c r="BY264" s="311">
        <f t="shared" si="250"/>
        <v>2</v>
      </c>
      <c r="BZ264" s="338">
        <v>0</v>
      </c>
      <c r="CA264" s="161">
        <v>0</v>
      </c>
      <c r="CB264" s="161">
        <v>2</v>
      </c>
      <c r="CC264" s="161">
        <v>0</v>
      </c>
      <c r="CD264" s="161">
        <v>0</v>
      </c>
      <c r="CE264" s="161">
        <v>0</v>
      </c>
      <c r="CF264" s="161">
        <v>0</v>
      </c>
      <c r="CG264" s="339">
        <v>0</v>
      </c>
      <c r="CH264" s="69">
        <f t="shared" si="251"/>
        <v>1</v>
      </c>
      <c r="CI264" s="338">
        <v>1</v>
      </c>
      <c r="CJ264" s="346">
        <v>0</v>
      </c>
      <c r="CK264" s="311">
        <f t="shared" si="252"/>
        <v>1</v>
      </c>
      <c r="CL264" s="338">
        <v>1</v>
      </c>
      <c r="CM264" s="161">
        <v>0</v>
      </c>
      <c r="CN264" s="161">
        <v>0</v>
      </c>
      <c r="CO264" s="161">
        <v>0</v>
      </c>
      <c r="CP264" s="339">
        <v>0</v>
      </c>
      <c r="CQ264" s="311">
        <f t="shared" si="253"/>
        <v>1</v>
      </c>
      <c r="CR264" s="338">
        <v>0</v>
      </c>
      <c r="CS264" s="161">
        <v>1</v>
      </c>
      <c r="CT264" s="339">
        <v>0</v>
      </c>
      <c r="CU264" s="311">
        <f t="shared" si="254"/>
        <v>3</v>
      </c>
      <c r="CV264" s="338">
        <v>1</v>
      </c>
      <c r="CW264" s="161">
        <v>0</v>
      </c>
      <c r="CX264" s="161">
        <v>0</v>
      </c>
      <c r="CY264" s="339">
        <v>2</v>
      </c>
      <c r="CZ264" s="311">
        <f t="shared" si="255"/>
        <v>22</v>
      </c>
      <c r="DA264" s="338">
        <v>1</v>
      </c>
      <c r="DB264" s="161">
        <v>3</v>
      </c>
      <c r="DC264" s="161">
        <v>5</v>
      </c>
      <c r="DD264" s="161">
        <v>11</v>
      </c>
      <c r="DE264" s="161">
        <v>1</v>
      </c>
      <c r="DF264" s="339">
        <v>1</v>
      </c>
      <c r="DG264" s="311">
        <f t="shared" si="256"/>
        <v>31</v>
      </c>
      <c r="DH264" s="338">
        <v>2</v>
      </c>
      <c r="DI264" s="161">
        <v>0</v>
      </c>
      <c r="DJ264" s="161">
        <v>0</v>
      </c>
      <c r="DK264" s="161">
        <v>5</v>
      </c>
      <c r="DL264" s="161">
        <v>3</v>
      </c>
      <c r="DM264" s="161">
        <v>2</v>
      </c>
      <c r="DN264" s="161">
        <v>8</v>
      </c>
      <c r="DO264" s="339">
        <v>11</v>
      </c>
      <c r="DP264" s="576">
        <f t="shared" si="258"/>
        <v>140</v>
      </c>
      <c r="DQ264" s="311">
        <f t="shared" si="259"/>
        <v>0</v>
      </c>
      <c r="DR264" s="338">
        <v>0</v>
      </c>
      <c r="DS264" s="161">
        <v>0</v>
      </c>
      <c r="DT264" s="339">
        <v>0</v>
      </c>
      <c r="DU264" s="311">
        <f t="shared" si="260"/>
        <v>2</v>
      </c>
      <c r="DV264" s="346">
        <v>2</v>
      </c>
    </row>
    <row r="265" spans="1:126" ht="11.25">
      <c r="A265" s="331" t="s">
        <v>16</v>
      </c>
      <c r="B265" s="111">
        <f t="shared" si="257"/>
        <v>157</v>
      </c>
      <c r="C265" s="513">
        <f>C261+C262+C263+C264</f>
        <v>94</v>
      </c>
      <c r="D265" s="514">
        <f>D261+D262+D263+D264</f>
        <v>63</v>
      </c>
      <c r="E265" s="284">
        <f t="shared" si="236"/>
        <v>498</v>
      </c>
      <c r="F265" s="513">
        <f>F261+F262+F263+F264</f>
        <v>23</v>
      </c>
      <c r="G265" s="515">
        <f>G261+G262+G263+G264</f>
        <v>183</v>
      </c>
      <c r="H265" s="515">
        <f>H261+H262+H263+H264</f>
        <v>62</v>
      </c>
      <c r="I265" s="515">
        <f>I261+I262+I263+I264</f>
        <v>37</v>
      </c>
      <c r="J265" s="514">
        <f>J261+J262+J263+J264</f>
        <v>193</v>
      </c>
      <c r="K265" s="311">
        <f t="shared" si="237"/>
        <v>101</v>
      </c>
      <c r="L265" s="513">
        <f>L261+L262+L263+L264</f>
        <v>14</v>
      </c>
      <c r="M265" s="515">
        <f>M261+M262+M263+M264</f>
        <v>0</v>
      </c>
      <c r="N265" s="515">
        <f>N261+N262+N263+N264</f>
        <v>10</v>
      </c>
      <c r="O265" s="514">
        <f>O261+O262+O263+O264</f>
        <v>77</v>
      </c>
      <c r="P265" s="311">
        <f t="shared" si="238"/>
        <v>99</v>
      </c>
      <c r="Q265" s="513">
        <f>Q261+Q262+Q263+Q264</f>
        <v>63</v>
      </c>
      <c r="R265" s="515">
        <f>R261+R262+R263+R264</f>
        <v>25</v>
      </c>
      <c r="S265" s="514">
        <f>S261+S262+S263+S264</f>
        <v>11</v>
      </c>
      <c r="T265" s="311">
        <f t="shared" si="239"/>
        <v>136</v>
      </c>
      <c r="U265" s="513">
        <f>U261+U262+U263+U264</f>
        <v>66</v>
      </c>
      <c r="V265" s="515">
        <f>V261+V262+V263+V264</f>
        <v>6</v>
      </c>
      <c r="W265" s="515">
        <f>W261+W262+W263+W264</f>
        <v>41</v>
      </c>
      <c r="X265" s="514">
        <f>X261+X262+X263+X264</f>
        <v>23</v>
      </c>
      <c r="Y265" s="311">
        <f t="shared" si="240"/>
        <v>286</v>
      </c>
      <c r="Z265" s="513">
        <f>Z261+Z262+Z263+Z264</f>
        <v>70</v>
      </c>
      <c r="AA265" s="515">
        <f>AA261+AA262+AA263+AA264</f>
        <v>66</v>
      </c>
      <c r="AB265" s="515">
        <f>AB261+AB262+AB263+AB264</f>
        <v>97</v>
      </c>
      <c r="AC265" s="514">
        <f>AC261+AC262+AC263+AC264</f>
        <v>53</v>
      </c>
      <c r="AD265" s="311">
        <f t="shared" si="241"/>
        <v>189</v>
      </c>
      <c r="AE265" s="513">
        <f aca="true" t="shared" si="261" ref="AE265:AJ265">AE261+AE262+AE263+AE264</f>
        <v>32</v>
      </c>
      <c r="AF265" s="515">
        <f t="shared" si="261"/>
        <v>12</v>
      </c>
      <c r="AG265" s="515">
        <f t="shared" si="261"/>
        <v>14</v>
      </c>
      <c r="AH265" s="515">
        <f t="shared" si="261"/>
        <v>43</v>
      </c>
      <c r="AI265" s="515">
        <f t="shared" si="261"/>
        <v>13</v>
      </c>
      <c r="AJ265" s="514">
        <f t="shared" si="261"/>
        <v>75</v>
      </c>
      <c r="AK265" s="311">
        <f t="shared" si="242"/>
        <v>98</v>
      </c>
      <c r="AL265" s="513">
        <f>AL261+AL262+AL263+AL264</f>
        <v>16</v>
      </c>
      <c r="AM265" s="515">
        <f>AM261+AM262+AM263+AM264</f>
        <v>24</v>
      </c>
      <c r="AN265" s="515">
        <f>AN261+AN262+AN263+AN264</f>
        <v>48</v>
      </c>
      <c r="AO265" s="514">
        <f>AO261+AO262+AO263+AO264</f>
        <v>10</v>
      </c>
      <c r="AP265" s="311">
        <f t="shared" si="243"/>
        <v>29</v>
      </c>
      <c r="AQ265" s="513">
        <f>AQ261+AQ262+AQ263+AQ264</f>
        <v>19</v>
      </c>
      <c r="AR265" s="514">
        <f>AR261+AR262+AR263+AR264</f>
        <v>10</v>
      </c>
      <c r="AS265" s="311">
        <f t="shared" si="244"/>
        <v>160</v>
      </c>
      <c r="AT265" s="513">
        <f>AT261+AT262+AT263+AT264</f>
        <v>122</v>
      </c>
      <c r="AU265" s="515">
        <f>AU261+AU262+AU263+AU264</f>
        <v>23</v>
      </c>
      <c r="AV265" s="515">
        <f>AV261+AV262+AV263+AV264</f>
        <v>5</v>
      </c>
      <c r="AW265" s="514">
        <f>AW261+AW262+AW263+AW264</f>
        <v>10</v>
      </c>
      <c r="AX265" s="311">
        <f t="shared" si="245"/>
        <v>177</v>
      </c>
      <c r="AY265" s="513">
        <f>AY261+AY262+AY263+AY264</f>
        <v>41</v>
      </c>
      <c r="AZ265" s="514">
        <f>AZ261+AZ262+AZ263+AZ264</f>
        <v>136</v>
      </c>
      <c r="BA265" s="311">
        <f t="shared" si="246"/>
        <v>1324</v>
      </c>
      <c r="BB265" s="513">
        <f aca="true" t="shared" si="262" ref="BB265:BI265">BB261+BB262+BB263+BB264</f>
        <v>263</v>
      </c>
      <c r="BC265" s="515">
        <f t="shared" si="262"/>
        <v>94</v>
      </c>
      <c r="BD265" s="515">
        <f t="shared" si="262"/>
        <v>143</v>
      </c>
      <c r="BE265" s="515">
        <f t="shared" si="262"/>
        <v>149</v>
      </c>
      <c r="BF265" s="515">
        <f t="shared" si="262"/>
        <v>237</v>
      </c>
      <c r="BG265" s="515">
        <f t="shared" si="262"/>
        <v>164</v>
      </c>
      <c r="BH265" s="515">
        <f t="shared" si="262"/>
        <v>176</v>
      </c>
      <c r="BI265" s="514">
        <f t="shared" si="262"/>
        <v>98</v>
      </c>
      <c r="BJ265" s="311">
        <f t="shared" si="247"/>
        <v>370</v>
      </c>
      <c r="BK265" s="513">
        <f>BK261+BK262+BK263+BK264</f>
        <v>27</v>
      </c>
      <c r="BL265" s="515">
        <f>BL261+BL262+BL263+BL264</f>
        <v>56</v>
      </c>
      <c r="BM265" s="515">
        <f>BM261+BM262+BM263+BM264</f>
        <v>202</v>
      </c>
      <c r="BN265" s="515">
        <f>BN261+BN262+BN263+BN264</f>
        <v>4</v>
      </c>
      <c r="BO265" s="514">
        <f>BO261+BO262+BO263+BO264</f>
        <v>81</v>
      </c>
      <c r="BP265" s="311">
        <f t="shared" si="248"/>
        <v>42</v>
      </c>
      <c r="BQ265" s="513">
        <f>BQ261+BQ262+BQ263+BQ264</f>
        <v>13</v>
      </c>
      <c r="BR265" s="515">
        <f>BR261+BR262+BR263+BR264</f>
        <v>4</v>
      </c>
      <c r="BS265" s="514">
        <f>BS261+BS262+BS263+BS264</f>
        <v>25</v>
      </c>
      <c r="BT265" s="311">
        <f t="shared" si="249"/>
        <v>213</v>
      </c>
      <c r="BU265" s="513">
        <f>BU261+BU262+BU263+BU264</f>
        <v>71</v>
      </c>
      <c r="BV265" s="515">
        <f>BV261+BV262+BV263+BV264</f>
        <v>14</v>
      </c>
      <c r="BW265" s="515">
        <f>BW261+BW262+BW263+BW264</f>
        <v>90</v>
      </c>
      <c r="BX265" s="514">
        <f>BX261+BX262+BX263+BX264</f>
        <v>38</v>
      </c>
      <c r="BY265" s="311">
        <f t="shared" si="250"/>
        <v>340</v>
      </c>
      <c r="BZ265" s="513">
        <f aca="true" t="shared" si="263" ref="BZ265:CG265">BZ261+BZ262+BZ263+BZ264</f>
        <v>5</v>
      </c>
      <c r="CA265" s="515">
        <f t="shared" si="263"/>
        <v>12</v>
      </c>
      <c r="CB265" s="515">
        <f t="shared" si="263"/>
        <v>211</v>
      </c>
      <c r="CC265" s="515">
        <f t="shared" si="263"/>
        <v>19</v>
      </c>
      <c r="CD265" s="515">
        <f t="shared" si="263"/>
        <v>10</v>
      </c>
      <c r="CE265" s="515">
        <f t="shared" si="263"/>
        <v>34</v>
      </c>
      <c r="CF265" s="515">
        <f t="shared" si="263"/>
        <v>38</v>
      </c>
      <c r="CG265" s="514">
        <f t="shared" si="263"/>
        <v>11</v>
      </c>
      <c r="CH265" s="69">
        <f t="shared" si="251"/>
        <v>325</v>
      </c>
      <c r="CI265" s="513">
        <f>CI261+CI262+CI263+CI264</f>
        <v>220</v>
      </c>
      <c r="CJ265" s="516">
        <f>CJ261+CJ262+CJ263+CJ264</f>
        <v>105</v>
      </c>
      <c r="CK265" s="311">
        <f t="shared" si="252"/>
        <v>270</v>
      </c>
      <c r="CL265" s="513">
        <f>CL261+CL262+CL263+CL264</f>
        <v>103</v>
      </c>
      <c r="CM265" s="515">
        <f>CM261+CM262+CM263+CM264</f>
        <v>63</v>
      </c>
      <c r="CN265" s="515">
        <f>CN261+CN262+CN263+CN264</f>
        <v>19</v>
      </c>
      <c r="CO265" s="515">
        <f>CO261+CO262+CO263+CO264</f>
        <v>42</v>
      </c>
      <c r="CP265" s="514">
        <f>CP261+CP262+CP263+CP264</f>
        <v>43</v>
      </c>
      <c r="CQ265" s="311">
        <f t="shared" si="253"/>
        <v>147</v>
      </c>
      <c r="CR265" s="513">
        <f>CR261+CR262+CR263+CR264</f>
        <v>24</v>
      </c>
      <c r="CS265" s="515">
        <f>CS261+CS262+CS263+CS264</f>
        <v>65</v>
      </c>
      <c r="CT265" s="514">
        <f>CT261+CT262+CT263+CT264</f>
        <v>58</v>
      </c>
      <c r="CU265" s="311">
        <f t="shared" si="254"/>
        <v>130</v>
      </c>
      <c r="CV265" s="513">
        <f>CV261+CV262+CV263+CV264</f>
        <v>21</v>
      </c>
      <c r="CW265" s="515">
        <f>CW261+CW262+CW263+CW264</f>
        <v>61</v>
      </c>
      <c r="CX265" s="515">
        <f>CX261+CX262+CX263+CX264</f>
        <v>14</v>
      </c>
      <c r="CY265" s="514">
        <f>CY261+CY262+CY263+CY264</f>
        <v>34</v>
      </c>
      <c r="CZ265" s="311">
        <f t="shared" si="255"/>
        <v>726</v>
      </c>
      <c r="DA265" s="513">
        <f aca="true" t="shared" si="264" ref="DA265:DF265">DA261+DA262+DA263+DA264</f>
        <v>8</v>
      </c>
      <c r="DB265" s="515">
        <f t="shared" si="264"/>
        <v>65</v>
      </c>
      <c r="DC265" s="515">
        <f t="shared" si="264"/>
        <v>236</v>
      </c>
      <c r="DD265" s="515">
        <f t="shared" si="264"/>
        <v>257</v>
      </c>
      <c r="DE265" s="515">
        <f t="shared" si="264"/>
        <v>116</v>
      </c>
      <c r="DF265" s="514">
        <f t="shared" si="264"/>
        <v>44</v>
      </c>
      <c r="DG265" s="311">
        <f t="shared" si="256"/>
        <v>982</v>
      </c>
      <c r="DH265" s="513">
        <f aca="true" t="shared" si="265" ref="DH265:DO265">DH261+DH262+DH263+DH264</f>
        <v>37</v>
      </c>
      <c r="DI265" s="515">
        <f t="shared" si="265"/>
        <v>11</v>
      </c>
      <c r="DJ265" s="515">
        <f t="shared" si="265"/>
        <v>32</v>
      </c>
      <c r="DK265" s="515">
        <f t="shared" si="265"/>
        <v>181</v>
      </c>
      <c r="DL265" s="515">
        <f t="shared" si="265"/>
        <v>71</v>
      </c>
      <c r="DM265" s="515">
        <f t="shared" si="265"/>
        <v>234</v>
      </c>
      <c r="DN265" s="515">
        <f t="shared" si="265"/>
        <v>210</v>
      </c>
      <c r="DO265" s="514">
        <f t="shared" si="265"/>
        <v>206</v>
      </c>
      <c r="DP265" s="576">
        <f t="shared" si="258"/>
        <v>6799</v>
      </c>
      <c r="DQ265" s="311">
        <f t="shared" si="259"/>
        <v>47</v>
      </c>
      <c r="DR265" s="338">
        <f>DR261+DR262+DR263+DR264</f>
        <v>24</v>
      </c>
      <c r="DS265" s="161">
        <f>DS261+DS262+DS263+DS264</f>
        <v>15</v>
      </c>
      <c r="DT265" s="339">
        <f>DT261+DT262+DT263+DT264</f>
        <v>8</v>
      </c>
      <c r="DU265" s="311">
        <f t="shared" si="260"/>
        <v>71</v>
      </c>
      <c r="DV265" s="346">
        <f>DV261+DV262+DV263+DV264</f>
        <v>71</v>
      </c>
    </row>
    <row r="266" spans="1:126" ht="11.25">
      <c r="A266" s="329" t="s">
        <v>385</v>
      </c>
      <c r="B266" s="111">
        <f t="shared" si="257"/>
        <v>254</v>
      </c>
      <c r="C266" s="338">
        <v>145</v>
      </c>
      <c r="D266" s="339">
        <v>109</v>
      </c>
      <c r="E266" s="284">
        <f t="shared" si="236"/>
        <v>483</v>
      </c>
      <c r="F266" s="338">
        <v>30</v>
      </c>
      <c r="G266" s="161">
        <v>188</v>
      </c>
      <c r="H266" s="161">
        <v>48</v>
      </c>
      <c r="I266" s="161">
        <v>27</v>
      </c>
      <c r="J266" s="339">
        <v>190</v>
      </c>
      <c r="K266" s="311">
        <f t="shared" si="237"/>
        <v>195</v>
      </c>
      <c r="L266" s="338">
        <v>44</v>
      </c>
      <c r="M266" s="161">
        <v>11</v>
      </c>
      <c r="N266" s="161">
        <v>16</v>
      </c>
      <c r="O266" s="339">
        <v>124</v>
      </c>
      <c r="P266" s="311">
        <f t="shared" si="238"/>
        <v>138</v>
      </c>
      <c r="Q266" s="338">
        <v>79</v>
      </c>
      <c r="R266" s="161">
        <v>39</v>
      </c>
      <c r="S266" s="339">
        <v>20</v>
      </c>
      <c r="T266" s="311">
        <f t="shared" si="239"/>
        <v>209</v>
      </c>
      <c r="U266" s="338">
        <v>94</v>
      </c>
      <c r="V266" s="161">
        <v>20</v>
      </c>
      <c r="W266" s="161">
        <v>71</v>
      </c>
      <c r="X266" s="339">
        <v>24</v>
      </c>
      <c r="Y266" s="311">
        <f t="shared" si="240"/>
        <v>381</v>
      </c>
      <c r="Z266" s="338">
        <v>68</v>
      </c>
      <c r="AA266" s="161">
        <v>106</v>
      </c>
      <c r="AB266" s="161">
        <v>134</v>
      </c>
      <c r="AC266" s="339">
        <v>73</v>
      </c>
      <c r="AD266" s="311">
        <f t="shared" si="241"/>
        <v>302</v>
      </c>
      <c r="AE266" s="338">
        <v>36</v>
      </c>
      <c r="AF266" s="161">
        <v>37</v>
      </c>
      <c r="AG266" s="161">
        <v>20</v>
      </c>
      <c r="AH266" s="161">
        <v>94</v>
      </c>
      <c r="AI266" s="161">
        <v>22</v>
      </c>
      <c r="AJ266" s="339">
        <v>93</v>
      </c>
      <c r="AK266" s="311">
        <f t="shared" si="242"/>
        <v>144</v>
      </c>
      <c r="AL266" s="338">
        <v>24</v>
      </c>
      <c r="AM266" s="161">
        <v>30</v>
      </c>
      <c r="AN266" s="161">
        <v>72</v>
      </c>
      <c r="AO266" s="339">
        <v>18</v>
      </c>
      <c r="AP266" s="311">
        <f t="shared" si="243"/>
        <v>77</v>
      </c>
      <c r="AQ266" s="338">
        <v>43</v>
      </c>
      <c r="AR266" s="339">
        <v>34</v>
      </c>
      <c r="AS266" s="311">
        <f t="shared" si="244"/>
        <v>216</v>
      </c>
      <c r="AT266" s="338">
        <v>109</v>
      </c>
      <c r="AU266" s="161">
        <v>67</v>
      </c>
      <c r="AV266" s="161">
        <v>20</v>
      </c>
      <c r="AW266" s="339">
        <v>20</v>
      </c>
      <c r="AX266" s="311">
        <f t="shared" si="245"/>
        <v>170</v>
      </c>
      <c r="AY266" s="338">
        <v>45</v>
      </c>
      <c r="AZ266" s="339">
        <v>125</v>
      </c>
      <c r="BA266" s="311">
        <f t="shared" si="246"/>
        <v>887</v>
      </c>
      <c r="BB266" s="338">
        <v>126</v>
      </c>
      <c r="BC266" s="161">
        <v>103</v>
      </c>
      <c r="BD266" s="161">
        <v>112</v>
      </c>
      <c r="BE266" s="161">
        <v>136</v>
      </c>
      <c r="BF266" s="161">
        <v>109</v>
      </c>
      <c r="BG266" s="161">
        <v>83</v>
      </c>
      <c r="BH266" s="161">
        <v>92</v>
      </c>
      <c r="BI266" s="339">
        <v>126</v>
      </c>
      <c r="BJ266" s="311">
        <f t="shared" si="247"/>
        <v>353</v>
      </c>
      <c r="BK266" s="338">
        <v>42</v>
      </c>
      <c r="BL266" s="161">
        <v>72</v>
      </c>
      <c r="BM266" s="161">
        <v>156</v>
      </c>
      <c r="BN266" s="161">
        <v>3</v>
      </c>
      <c r="BO266" s="339">
        <v>80</v>
      </c>
      <c r="BP266" s="311">
        <f t="shared" si="248"/>
        <v>131</v>
      </c>
      <c r="BQ266" s="338">
        <v>43</v>
      </c>
      <c r="BR266" s="161">
        <v>11</v>
      </c>
      <c r="BS266" s="339">
        <v>77</v>
      </c>
      <c r="BT266" s="311">
        <f t="shared" si="249"/>
        <v>239</v>
      </c>
      <c r="BU266" s="338">
        <v>84</v>
      </c>
      <c r="BV266" s="161">
        <v>15</v>
      </c>
      <c r="BW266" s="161">
        <v>87</v>
      </c>
      <c r="BX266" s="339">
        <v>53</v>
      </c>
      <c r="BY266" s="311">
        <f t="shared" si="250"/>
        <v>363</v>
      </c>
      <c r="BZ266" s="338">
        <v>9</v>
      </c>
      <c r="CA266" s="161">
        <v>19</v>
      </c>
      <c r="CB266" s="161">
        <v>212</v>
      </c>
      <c r="CC266" s="161">
        <v>17</v>
      </c>
      <c r="CD266" s="161">
        <v>5</v>
      </c>
      <c r="CE266" s="161">
        <v>39</v>
      </c>
      <c r="CF266" s="161">
        <v>37</v>
      </c>
      <c r="CG266" s="339">
        <v>25</v>
      </c>
      <c r="CH266" s="69">
        <f t="shared" si="251"/>
        <v>315</v>
      </c>
      <c r="CI266" s="338">
        <v>203</v>
      </c>
      <c r="CJ266" s="346">
        <v>112</v>
      </c>
      <c r="CK266" s="311">
        <f t="shared" si="252"/>
        <v>316</v>
      </c>
      <c r="CL266" s="338">
        <v>94</v>
      </c>
      <c r="CM266" s="161">
        <v>74</v>
      </c>
      <c r="CN266" s="161">
        <v>29</v>
      </c>
      <c r="CO266" s="161">
        <v>47</v>
      </c>
      <c r="CP266" s="339">
        <v>72</v>
      </c>
      <c r="CQ266" s="311">
        <f t="shared" si="253"/>
        <v>230</v>
      </c>
      <c r="CR266" s="338">
        <v>48</v>
      </c>
      <c r="CS266" s="161">
        <v>81</v>
      </c>
      <c r="CT266" s="339">
        <v>101</v>
      </c>
      <c r="CU266" s="311">
        <f t="shared" si="254"/>
        <v>212</v>
      </c>
      <c r="CV266" s="338">
        <v>37</v>
      </c>
      <c r="CW266" s="161">
        <v>76</v>
      </c>
      <c r="CX266" s="161">
        <v>31</v>
      </c>
      <c r="CY266" s="339">
        <v>68</v>
      </c>
      <c r="CZ266" s="311">
        <f t="shared" si="255"/>
        <v>673</v>
      </c>
      <c r="DA266" s="338">
        <v>10</v>
      </c>
      <c r="DB266" s="161">
        <v>43</v>
      </c>
      <c r="DC266" s="161">
        <v>172</v>
      </c>
      <c r="DD266" s="161">
        <v>247</v>
      </c>
      <c r="DE266" s="161">
        <v>131</v>
      </c>
      <c r="DF266" s="339">
        <v>70</v>
      </c>
      <c r="DG266" s="311">
        <f t="shared" si="256"/>
        <v>938</v>
      </c>
      <c r="DH266" s="338">
        <v>46</v>
      </c>
      <c r="DI266" s="161">
        <v>22</v>
      </c>
      <c r="DJ266" s="161">
        <v>60</v>
      </c>
      <c r="DK266" s="161">
        <v>177</v>
      </c>
      <c r="DL266" s="161">
        <v>71</v>
      </c>
      <c r="DM266" s="161">
        <v>197</v>
      </c>
      <c r="DN266" s="161">
        <v>169</v>
      </c>
      <c r="DO266" s="339">
        <v>196</v>
      </c>
      <c r="DP266" s="576">
        <f t="shared" si="258"/>
        <v>7226</v>
      </c>
      <c r="DQ266" s="311">
        <f t="shared" si="259"/>
        <v>205</v>
      </c>
      <c r="DR266" s="338">
        <v>96</v>
      </c>
      <c r="DS266" s="161">
        <v>77</v>
      </c>
      <c r="DT266" s="339">
        <v>32</v>
      </c>
      <c r="DU266" s="311">
        <f t="shared" si="260"/>
        <v>215</v>
      </c>
      <c r="DV266" s="346">
        <v>215</v>
      </c>
    </row>
    <row r="267" spans="1:126" ht="11.25">
      <c r="A267" s="329" t="s">
        <v>386</v>
      </c>
      <c r="B267" s="111">
        <f t="shared" si="257"/>
        <v>14</v>
      </c>
      <c r="C267" s="338">
        <v>7</v>
      </c>
      <c r="D267" s="339">
        <v>7</v>
      </c>
      <c r="E267" s="284">
        <f t="shared" si="236"/>
        <v>26</v>
      </c>
      <c r="F267" s="338">
        <v>1</v>
      </c>
      <c r="G267" s="161">
        <v>12</v>
      </c>
      <c r="H267" s="161">
        <v>2</v>
      </c>
      <c r="I267" s="161">
        <v>2</v>
      </c>
      <c r="J267" s="339">
        <v>9</v>
      </c>
      <c r="K267" s="311">
        <f t="shared" si="237"/>
        <v>4</v>
      </c>
      <c r="L267" s="338">
        <v>1</v>
      </c>
      <c r="M267" s="161">
        <v>0</v>
      </c>
      <c r="N267" s="161">
        <v>0</v>
      </c>
      <c r="O267" s="339">
        <v>3</v>
      </c>
      <c r="P267" s="311">
        <f t="shared" si="238"/>
        <v>5</v>
      </c>
      <c r="Q267" s="338">
        <v>1</v>
      </c>
      <c r="R267" s="161">
        <v>2</v>
      </c>
      <c r="S267" s="339">
        <v>2</v>
      </c>
      <c r="T267" s="311">
        <f t="shared" si="239"/>
        <v>1</v>
      </c>
      <c r="U267" s="338">
        <v>1</v>
      </c>
      <c r="V267" s="161">
        <v>0</v>
      </c>
      <c r="W267" s="161">
        <v>0</v>
      </c>
      <c r="X267" s="339">
        <v>0</v>
      </c>
      <c r="Y267" s="311">
        <f t="shared" si="240"/>
        <v>11</v>
      </c>
      <c r="Z267" s="338">
        <v>1</v>
      </c>
      <c r="AA267" s="161">
        <v>3</v>
      </c>
      <c r="AB267" s="161">
        <v>5</v>
      </c>
      <c r="AC267" s="339">
        <v>2</v>
      </c>
      <c r="AD267" s="311">
        <f t="shared" si="241"/>
        <v>5</v>
      </c>
      <c r="AE267" s="338">
        <v>1</v>
      </c>
      <c r="AF267" s="161">
        <v>0</v>
      </c>
      <c r="AG267" s="161">
        <v>0</v>
      </c>
      <c r="AH267" s="161">
        <v>2</v>
      </c>
      <c r="AI267" s="161">
        <v>2</v>
      </c>
      <c r="AJ267" s="339">
        <v>0</v>
      </c>
      <c r="AK267" s="311">
        <f t="shared" si="242"/>
        <v>2</v>
      </c>
      <c r="AL267" s="338">
        <v>0</v>
      </c>
      <c r="AM267" s="161">
        <v>0</v>
      </c>
      <c r="AN267" s="161">
        <v>2</v>
      </c>
      <c r="AO267" s="339">
        <v>0</v>
      </c>
      <c r="AP267" s="311">
        <f t="shared" si="243"/>
        <v>0</v>
      </c>
      <c r="AQ267" s="338">
        <v>0</v>
      </c>
      <c r="AR267" s="339">
        <v>0</v>
      </c>
      <c r="AS267" s="311">
        <f t="shared" si="244"/>
        <v>5</v>
      </c>
      <c r="AT267" s="338">
        <v>3</v>
      </c>
      <c r="AU267" s="161">
        <v>0</v>
      </c>
      <c r="AV267" s="161">
        <v>2</v>
      </c>
      <c r="AW267" s="339">
        <v>0</v>
      </c>
      <c r="AX267" s="311">
        <f t="shared" si="245"/>
        <v>7</v>
      </c>
      <c r="AY267" s="338">
        <v>1</v>
      </c>
      <c r="AZ267" s="339">
        <v>6</v>
      </c>
      <c r="BA267" s="311">
        <f t="shared" si="246"/>
        <v>63</v>
      </c>
      <c r="BB267" s="338">
        <v>21</v>
      </c>
      <c r="BC267" s="161">
        <v>3</v>
      </c>
      <c r="BD267" s="161">
        <v>2</v>
      </c>
      <c r="BE267" s="161">
        <v>8</v>
      </c>
      <c r="BF267" s="161">
        <v>10</v>
      </c>
      <c r="BG267" s="161">
        <v>9</v>
      </c>
      <c r="BH267" s="161">
        <v>5</v>
      </c>
      <c r="BI267" s="339">
        <v>5</v>
      </c>
      <c r="BJ267" s="311">
        <f t="shared" si="247"/>
        <v>9</v>
      </c>
      <c r="BK267" s="338">
        <v>1</v>
      </c>
      <c r="BL267" s="161">
        <v>0</v>
      </c>
      <c r="BM267" s="161">
        <v>3</v>
      </c>
      <c r="BN267" s="161">
        <v>0</v>
      </c>
      <c r="BO267" s="339">
        <v>5</v>
      </c>
      <c r="BP267" s="311">
        <f t="shared" si="248"/>
        <v>1</v>
      </c>
      <c r="BQ267" s="338">
        <v>0</v>
      </c>
      <c r="BR267" s="161">
        <v>0</v>
      </c>
      <c r="BS267" s="339">
        <v>1</v>
      </c>
      <c r="BT267" s="311">
        <f t="shared" si="249"/>
        <v>6</v>
      </c>
      <c r="BU267" s="338">
        <v>1</v>
      </c>
      <c r="BV267" s="161">
        <v>0</v>
      </c>
      <c r="BW267" s="161">
        <v>5</v>
      </c>
      <c r="BX267" s="339">
        <v>0</v>
      </c>
      <c r="BY267" s="311">
        <f t="shared" si="250"/>
        <v>16</v>
      </c>
      <c r="BZ267" s="338">
        <v>0</v>
      </c>
      <c r="CA267" s="161">
        <v>0</v>
      </c>
      <c r="CB267" s="161">
        <v>12</v>
      </c>
      <c r="CC267" s="161">
        <v>0</v>
      </c>
      <c r="CD267" s="161">
        <v>0</v>
      </c>
      <c r="CE267" s="161">
        <v>3</v>
      </c>
      <c r="CF267" s="161">
        <v>1</v>
      </c>
      <c r="CG267" s="339">
        <v>0</v>
      </c>
      <c r="CH267" s="69">
        <f t="shared" si="251"/>
        <v>11</v>
      </c>
      <c r="CI267" s="338">
        <v>8</v>
      </c>
      <c r="CJ267" s="346">
        <v>3</v>
      </c>
      <c r="CK267" s="311">
        <f t="shared" si="252"/>
        <v>6</v>
      </c>
      <c r="CL267" s="338">
        <v>0</v>
      </c>
      <c r="CM267" s="161">
        <v>2</v>
      </c>
      <c r="CN267" s="161">
        <v>0</v>
      </c>
      <c r="CO267" s="161">
        <v>0</v>
      </c>
      <c r="CP267" s="339">
        <v>4</v>
      </c>
      <c r="CQ267" s="311">
        <f t="shared" si="253"/>
        <v>7</v>
      </c>
      <c r="CR267" s="338">
        <v>0</v>
      </c>
      <c r="CS267" s="161">
        <v>3</v>
      </c>
      <c r="CT267" s="339">
        <v>4</v>
      </c>
      <c r="CU267" s="311">
        <f t="shared" si="254"/>
        <v>5</v>
      </c>
      <c r="CV267" s="338">
        <v>0</v>
      </c>
      <c r="CW267" s="161">
        <v>3</v>
      </c>
      <c r="CX267" s="161">
        <v>1</v>
      </c>
      <c r="CY267" s="339">
        <v>1</v>
      </c>
      <c r="CZ267" s="311">
        <f t="shared" si="255"/>
        <v>29</v>
      </c>
      <c r="DA267" s="338">
        <v>0</v>
      </c>
      <c r="DB267" s="161">
        <v>0</v>
      </c>
      <c r="DC267" s="161">
        <v>4</v>
      </c>
      <c r="DD267" s="161">
        <v>22</v>
      </c>
      <c r="DE267" s="161">
        <v>3</v>
      </c>
      <c r="DF267" s="339">
        <v>0</v>
      </c>
      <c r="DG267" s="311">
        <f t="shared" si="256"/>
        <v>19</v>
      </c>
      <c r="DH267" s="338">
        <v>0</v>
      </c>
      <c r="DI267" s="161">
        <v>0</v>
      </c>
      <c r="DJ267" s="161">
        <v>2</v>
      </c>
      <c r="DK267" s="161">
        <v>8</v>
      </c>
      <c r="DL267" s="161">
        <v>0</v>
      </c>
      <c r="DM267" s="161">
        <v>8</v>
      </c>
      <c r="DN267" s="161">
        <v>0</v>
      </c>
      <c r="DO267" s="339">
        <v>1</v>
      </c>
      <c r="DP267" s="576">
        <f t="shared" si="258"/>
        <v>252</v>
      </c>
      <c r="DQ267" s="311">
        <f t="shared" si="259"/>
        <v>0</v>
      </c>
      <c r="DR267" s="338">
        <v>0</v>
      </c>
      <c r="DS267" s="161">
        <v>0</v>
      </c>
      <c r="DT267" s="339">
        <v>0</v>
      </c>
      <c r="DU267" s="311">
        <f t="shared" si="260"/>
        <v>2</v>
      </c>
      <c r="DV267" s="346">
        <v>2</v>
      </c>
    </row>
    <row r="268" spans="1:126" s="16" customFormat="1" ht="22.5" customHeight="1">
      <c r="A268" s="332" t="s">
        <v>353</v>
      </c>
      <c r="B268" s="334">
        <v>1</v>
      </c>
      <c r="C268" s="353" t="s">
        <v>298</v>
      </c>
      <c r="D268" s="288" t="s">
        <v>298</v>
      </c>
      <c r="E268" s="334">
        <v>8</v>
      </c>
      <c r="F268" s="286" t="s">
        <v>298</v>
      </c>
      <c r="G268" s="287" t="s">
        <v>298</v>
      </c>
      <c r="H268" s="287" t="s">
        <v>298</v>
      </c>
      <c r="I268" s="287" t="s">
        <v>298</v>
      </c>
      <c r="J268" s="288" t="s">
        <v>298</v>
      </c>
      <c r="K268" s="334">
        <v>0</v>
      </c>
      <c r="L268" s="286" t="s">
        <v>298</v>
      </c>
      <c r="M268" s="287" t="s">
        <v>298</v>
      </c>
      <c r="N268" s="287" t="s">
        <v>298</v>
      </c>
      <c r="O268" s="288" t="s">
        <v>298</v>
      </c>
      <c r="P268" s="334">
        <v>0</v>
      </c>
      <c r="Q268" s="286" t="s">
        <v>298</v>
      </c>
      <c r="R268" s="287" t="s">
        <v>298</v>
      </c>
      <c r="S268" s="288" t="s">
        <v>298</v>
      </c>
      <c r="T268" s="334">
        <v>1</v>
      </c>
      <c r="U268" s="286" t="s">
        <v>298</v>
      </c>
      <c r="V268" s="287" t="s">
        <v>298</v>
      </c>
      <c r="W268" s="287" t="s">
        <v>298</v>
      </c>
      <c r="X268" s="288" t="s">
        <v>298</v>
      </c>
      <c r="Y268" s="334">
        <v>5</v>
      </c>
      <c r="Z268" s="286" t="s">
        <v>298</v>
      </c>
      <c r="AA268" s="287" t="s">
        <v>298</v>
      </c>
      <c r="AB268" s="287" t="s">
        <v>298</v>
      </c>
      <c r="AC268" s="288" t="s">
        <v>298</v>
      </c>
      <c r="AD268" s="334">
        <v>3</v>
      </c>
      <c r="AE268" s="286" t="s">
        <v>298</v>
      </c>
      <c r="AF268" s="287" t="s">
        <v>298</v>
      </c>
      <c r="AG268" s="287" t="s">
        <v>298</v>
      </c>
      <c r="AH268" s="287" t="s">
        <v>298</v>
      </c>
      <c r="AI268" s="287" t="s">
        <v>298</v>
      </c>
      <c r="AJ268" s="288" t="s">
        <v>298</v>
      </c>
      <c r="AK268" s="334">
        <v>1</v>
      </c>
      <c r="AL268" s="286" t="s">
        <v>298</v>
      </c>
      <c r="AM268" s="287" t="s">
        <v>298</v>
      </c>
      <c r="AN268" s="287" t="s">
        <v>298</v>
      </c>
      <c r="AO268" s="288" t="s">
        <v>298</v>
      </c>
      <c r="AP268" s="334">
        <v>0</v>
      </c>
      <c r="AQ268" s="286" t="s">
        <v>298</v>
      </c>
      <c r="AR268" s="288" t="s">
        <v>298</v>
      </c>
      <c r="AS268" s="334">
        <v>2</v>
      </c>
      <c r="AT268" s="286" t="s">
        <v>298</v>
      </c>
      <c r="AU268" s="287" t="s">
        <v>298</v>
      </c>
      <c r="AV268" s="287" t="s">
        <v>298</v>
      </c>
      <c r="AW268" s="288" t="s">
        <v>298</v>
      </c>
      <c r="AX268" s="334">
        <v>1</v>
      </c>
      <c r="AY268" s="286" t="s">
        <v>298</v>
      </c>
      <c r="AZ268" s="288" t="s">
        <v>298</v>
      </c>
      <c r="BA268" s="334">
        <v>35</v>
      </c>
      <c r="BB268" s="286" t="s">
        <v>298</v>
      </c>
      <c r="BC268" s="287" t="s">
        <v>298</v>
      </c>
      <c r="BD268" s="287" t="s">
        <v>298</v>
      </c>
      <c r="BE268" s="287" t="s">
        <v>298</v>
      </c>
      <c r="BF268" s="287" t="s">
        <v>298</v>
      </c>
      <c r="BG268" s="287" t="s">
        <v>298</v>
      </c>
      <c r="BH268" s="287" t="s">
        <v>298</v>
      </c>
      <c r="BI268" s="288" t="s">
        <v>298</v>
      </c>
      <c r="BJ268" s="334">
        <v>7</v>
      </c>
      <c r="BK268" s="286" t="s">
        <v>298</v>
      </c>
      <c r="BL268" s="287" t="s">
        <v>298</v>
      </c>
      <c r="BM268" s="287" t="s">
        <v>298</v>
      </c>
      <c r="BN268" s="287" t="s">
        <v>298</v>
      </c>
      <c r="BO268" s="288" t="s">
        <v>298</v>
      </c>
      <c r="BP268" s="334">
        <v>0</v>
      </c>
      <c r="BQ268" s="286" t="s">
        <v>298</v>
      </c>
      <c r="BR268" s="287" t="s">
        <v>298</v>
      </c>
      <c r="BS268" s="288" t="s">
        <v>298</v>
      </c>
      <c r="BT268" s="334">
        <v>4</v>
      </c>
      <c r="BU268" s="286" t="s">
        <v>298</v>
      </c>
      <c r="BV268" s="287" t="s">
        <v>298</v>
      </c>
      <c r="BW268" s="287" t="s">
        <v>298</v>
      </c>
      <c r="BX268" s="288" t="s">
        <v>298</v>
      </c>
      <c r="BY268" s="334">
        <v>12</v>
      </c>
      <c r="BZ268" s="286" t="s">
        <v>298</v>
      </c>
      <c r="CA268" s="287" t="s">
        <v>298</v>
      </c>
      <c r="CB268" s="287" t="s">
        <v>298</v>
      </c>
      <c r="CC268" s="287" t="s">
        <v>298</v>
      </c>
      <c r="CD268" s="287" t="s">
        <v>298</v>
      </c>
      <c r="CE268" s="354" t="s">
        <v>298</v>
      </c>
      <c r="CF268" s="287" t="s">
        <v>298</v>
      </c>
      <c r="CG268" s="288" t="s">
        <v>298</v>
      </c>
      <c r="CH268" s="165">
        <v>0</v>
      </c>
      <c r="CI268" s="286" t="s">
        <v>298</v>
      </c>
      <c r="CJ268" s="292" t="s">
        <v>298</v>
      </c>
      <c r="CK268" s="334">
        <v>5</v>
      </c>
      <c r="CL268" s="286" t="s">
        <v>298</v>
      </c>
      <c r="CM268" s="287" t="s">
        <v>298</v>
      </c>
      <c r="CN268" s="287" t="s">
        <v>298</v>
      </c>
      <c r="CO268" s="287" t="s">
        <v>298</v>
      </c>
      <c r="CP268" s="288" t="s">
        <v>298</v>
      </c>
      <c r="CQ268" s="334">
        <v>0</v>
      </c>
      <c r="CR268" s="286" t="s">
        <v>298</v>
      </c>
      <c r="CS268" s="287" t="s">
        <v>298</v>
      </c>
      <c r="CT268" s="288" t="s">
        <v>298</v>
      </c>
      <c r="CU268" s="334">
        <v>3</v>
      </c>
      <c r="CV268" s="286" t="s">
        <v>298</v>
      </c>
      <c r="CW268" s="287" t="s">
        <v>298</v>
      </c>
      <c r="CX268" s="287" t="s">
        <v>298</v>
      </c>
      <c r="CY268" s="288" t="s">
        <v>298</v>
      </c>
      <c r="CZ268" s="334">
        <v>18</v>
      </c>
      <c r="DA268" s="286" t="s">
        <v>298</v>
      </c>
      <c r="DB268" s="287" t="s">
        <v>298</v>
      </c>
      <c r="DC268" s="287" t="s">
        <v>298</v>
      </c>
      <c r="DD268" s="287" t="s">
        <v>298</v>
      </c>
      <c r="DE268" s="287" t="s">
        <v>298</v>
      </c>
      <c r="DF268" s="288" t="s">
        <v>298</v>
      </c>
      <c r="DG268" s="334">
        <v>8</v>
      </c>
      <c r="DH268" s="286" t="s">
        <v>298</v>
      </c>
      <c r="DI268" s="287" t="s">
        <v>298</v>
      </c>
      <c r="DJ268" s="287" t="s">
        <v>298</v>
      </c>
      <c r="DK268" s="287" t="s">
        <v>298</v>
      </c>
      <c r="DL268" s="287" t="s">
        <v>298</v>
      </c>
      <c r="DM268" s="287" t="s">
        <v>298</v>
      </c>
      <c r="DN268" s="287" t="s">
        <v>298</v>
      </c>
      <c r="DO268" s="288" t="s">
        <v>298</v>
      </c>
      <c r="DP268" s="576">
        <f t="shared" si="258"/>
        <v>114</v>
      </c>
      <c r="DQ268" s="289">
        <f>SUM(DR268:DT268)</f>
        <v>0</v>
      </c>
      <c r="DR268" s="347">
        <v>0</v>
      </c>
      <c r="DS268" s="163">
        <v>0</v>
      </c>
      <c r="DT268" s="348">
        <v>0</v>
      </c>
      <c r="DU268" s="334">
        <f>SUM(DV268)</f>
        <v>1</v>
      </c>
      <c r="DV268" s="351">
        <v>1</v>
      </c>
    </row>
    <row r="269" spans="1:126" ht="11.25">
      <c r="A269" s="329" t="s">
        <v>354</v>
      </c>
      <c r="B269" s="335">
        <v>3</v>
      </c>
      <c r="C269" s="353" t="s">
        <v>298</v>
      </c>
      <c r="D269" s="288" t="s">
        <v>298</v>
      </c>
      <c r="E269" s="335">
        <v>8</v>
      </c>
      <c r="F269" s="286" t="s">
        <v>298</v>
      </c>
      <c r="G269" s="287" t="s">
        <v>298</v>
      </c>
      <c r="H269" s="287" t="s">
        <v>298</v>
      </c>
      <c r="I269" s="287" t="s">
        <v>298</v>
      </c>
      <c r="J269" s="288" t="s">
        <v>298</v>
      </c>
      <c r="K269" s="335">
        <v>0</v>
      </c>
      <c r="L269" s="286" t="s">
        <v>298</v>
      </c>
      <c r="M269" s="287" t="s">
        <v>298</v>
      </c>
      <c r="N269" s="287" t="s">
        <v>298</v>
      </c>
      <c r="O269" s="288" t="s">
        <v>298</v>
      </c>
      <c r="P269" s="335">
        <v>0</v>
      </c>
      <c r="Q269" s="286" t="s">
        <v>298</v>
      </c>
      <c r="R269" s="287" t="s">
        <v>298</v>
      </c>
      <c r="S269" s="288" t="s">
        <v>298</v>
      </c>
      <c r="T269" s="335">
        <v>2</v>
      </c>
      <c r="U269" s="286" t="s">
        <v>298</v>
      </c>
      <c r="V269" s="287" t="s">
        <v>298</v>
      </c>
      <c r="W269" s="287" t="s">
        <v>298</v>
      </c>
      <c r="X269" s="288" t="s">
        <v>298</v>
      </c>
      <c r="Y269" s="335">
        <v>0</v>
      </c>
      <c r="Z269" s="286" t="s">
        <v>298</v>
      </c>
      <c r="AA269" s="287" t="s">
        <v>298</v>
      </c>
      <c r="AB269" s="287" t="s">
        <v>298</v>
      </c>
      <c r="AC269" s="288" t="s">
        <v>298</v>
      </c>
      <c r="AD269" s="335">
        <v>2</v>
      </c>
      <c r="AE269" s="286" t="s">
        <v>298</v>
      </c>
      <c r="AF269" s="287" t="s">
        <v>298</v>
      </c>
      <c r="AG269" s="287" t="s">
        <v>298</v>
      </c>
      <c r="AH269" s="287" t="s">
        <v>298</v>
      </c>
      <c r="AI269" s="287" t="s">
        <v>298</v>
      </c>
      <c r="AJ269" s="288" t="s">
        <v>298</v>
      </c>
      <c r="AK269" s="335">
        <v>1</v>
      </c>
      <c r="AL269" s="286" t="s">
        <v>298</v>
      </c>
      <c r="AM269" s="287" t="s">
        <v>298</v>
      </c>
      <c r="AN269" s="287" t="s">
        <v>298</v>
      </c>
      <c r="AO269" s="288" t="s">
        <v>298</v>
      </c>
      <c r="AP269" s="335">
        <v>0</v>
      </c>
      <c r="AQ269" s="286" t="s">
        <v>298</v>
      </c>
      <c r="AR269" s="288" t="s">
        <v>298</v>
      </c>
      <c r="AS269" s="335">
        <v>1</v>
      </c>
      <c r="AT269" s="286" t="s">
        <v>298</v>
      </c>
      <c r="AU269" s="287" t="s">
        <v>298</v>
      </c>
      <c r="AV269" s="287" t="s">
        <v>298</v>
      </c>
      <c r="AW269" s="288" t="s">
        <v>298</v>
      </c>
      <c r="AX269" s="335">
        <v>0</v>
      </c>
      <c r="AY269" s="286" t="s">
        <v>298</v>
      </c>
      <c r="AZ269" s="288" t="s">
        <v>298</v>
      </c>
      <c r="BA269" s="335">
        <v>3</v>
      </c>
      <c r="BB269" s="286" t="s">
        <v>298</v>
      </c>
      <c r="BC269" s="287" t="s">
        <v>298</v>
      </c>
      <c r="BD269" s="287" t="s">
        <v>298</v>
      </c>
      <c r="BE269" s="287" t="s">
        <v>298</v>
      </c>
      <c r="BF269" s="287" t="s">
        <v>298</v>
      </c>
      <c r="BG269" s="287" t="s">
        <v>298</v>
      </c>
      <c r="BH269" s="287" t="s">
        <v>298</v>
      </c>
      <c r="BI269" s="288" t="s">
        <v>298</v>
      </c>
      <c r="BJ269" s="335">
        <v>1</v>
      </c>
      <c r="BK269" s="286" t="s">
        <v>298</v>
      </c>
      <c r="BL269" s="287" t="s">
        <v>298</v>
      </c>
      <c r="BM269" s="287" t="s">
        <v>298</v>
      </c>
      <c r="BN269" s="287" t="s">
        <v>298</v>
      </c>
      <c r="BO269" s="288" t="s">
        <v>298</v>
      </c>
      <c r="BP269" s="335">
        <v>0</v>
      </c>
      <c r="BQ269" s="286" t="s">
        <v>298</v>
      </c>
      <c r="BR269" s="287" t="s">
        <v>298</v>
      </c>
      <c r="BS269" s="288" t="s">
        <v>298</v>
      </c>
      <c r="BT269" s="335">
        <v>1</v>
      </c>
      <c r="BU269" s="286" t="s">
        <v>298</v>
      </c>
      <c r="BV269" s="287" t="s">
        <v>298</v>
      </c>
      <c r="BW269" s="287" t="s">
        <v>298</v>
      </c>
      <c r="BX269" s="288" t="s">
        <v>298</v>
      </c>
      <c r="BY269" s="335">
        <v>1</v>
      </c>
      <c r="BZ269" s="286" t="s">
        <v>298</v>
      </c>
      <c r="CA269" s="287" t="s">
        <v>298</v>
      </c>
      <c r="CB269" s="287" t="s">
        <v>298</v>
      </c>
      <c r="CC269" s="287" t="s">
        <v>298</v>
      </c>
      <c r="CD269" s="287" t="s">
        <v>298</v>
      </c>
      <c r="CE269" s="354" t="s">
        <v>298</v>
      </c>
      <c r="CF269" s="287" t="s">
        <v>298</v>
      </c>
      <c r="CG269" s="288" t="s">
        <v>298</v>
      </c>
      <c r="CH269" s="166">
        <v>5</v>
      </c>
      <c r="CI269" s="286" t="s">
        <v>298</v>
      </c>
      <c r="CJ269" s="292" t="s">
        <v>298</v>
      </c>
      <c r="CK269" s="335">
        <v>3</v>
      </c>
      <c r="CL269" s="286" t="s">
        <v>298</v>
      </c>
      <c r="CM269" s="287" t="s">
        <v>298</v>
      </c>
      <c r="CN269" s="287" t="s">
        <v>298</v>
      </c>
      <c r="CO269" s="287" t="s">
        <v>298</v>
      </c>
      <c r="CP269" s="288" t="s">
        <v>298</v>
      </c>
      <c r="CQ269" s="335">
        <v>2</v>
      </c>
      <c r="CR269" s="286" t="s">
        <v>298</v>
      </c>
      <c r="CS269" s="287" t="s">
        <v>298</v>
      </c>
      <c r="CT269" s="288" t="s">
        <v>298</v>
      </c>
      <c r="CU269" s="335">
        <v>0</v>
      </c>
      <c r="CV269" s="286" t="s">
        <v>298</v>
      </c>
      <c r="CW269" s="287" t="s">
        <v>298</v>
      </c>
      <c r="CX269" s="287" t="s">
        <v>298</v>
      </c>
      <c r="CY269" s="288" t="s">
        <v>298</v>
      </c>
      <c r="CZ269" s="335">
        <v>7</v>
      </c>
      <c r="DA269" s="286" t="s">
        <v>298</v>
      </c>
      <c r="DB269" s="287" t="s">
        <v>298</v>
      </c>
      <c r="DC269" s="287" t="s">
        <v>298</v>
      </c>
      <c r="DD269" s="287" t="s">
        <v>298</v>
      </c>
      <c r="DE269" s="287" t="s">
        <v>298</v>
      </c>
      <c r="DF269" s="288" t="s">
        <v>298</v>
      </c>
      <c r="DG269" s="335">
        <v>1</v>
      </c>
      <c r="DH269" s="286" t="s">
        <v>298</v>
      </c>
      <c r="DI269" s="287" t="s">
        <v>298</v>
      </c>
      <c r="DJ269" s="287" t="s">
        <v>298</v>
      </c>
      <c r="DK269" s="287" t="s">
        <v>298</v>
      </c>
      <c r="DL269" s="287" t="s">
        <v>298</v>
      </c>
      <c r="DM269" s="287" t="s">
        <v>298</v>
      </c>
      <c r="DN269" s="287" t="s">
        <v>298</v>
      </c>
      <c r="DO269" s="288" t="s">
        <v>298</v>
      </c>
      <c r="DP269" s="576">
        <f t="shared" si="258"/>
        <v>41</v>
      </c>
      <c r="DQ269" s="289">
        <f>SUM(DR269:DT269)</f>
        <v>0</v>
      </c>
      <c r="DR269" s="349">
        <v>0</v>
      </c>
      <c r="DS269" s="164">
        <v>0</v>
      </c>
      <c r="DT269" s="350">
        <v>0</v>
      </c>
      <c r="DU269" s="334">
        <f>SUM(DV269)</f>
        <v>0</v>
      </c>
      <c r="DV269" s="352">
        <v>0</v>
      </c>
    </row>
    <row r="270" spans="1:126" ht="11.25">
      <c r="A270" s="329" t="s">
        <v>293</v>
      </c>
      <c r="B270" s="334">
        <v>1</v>
      </c>
      <c r="C270" s="353" t="s">
        <v>298</v>
      </c>
      <c r="D270" s="288" t="s">
        <v>298</v>
      </c>
      <c r="E270" s="334">
        <v>1</v>
      </c>
      <c r="F270" s="286" t="s">
        <v>298</v>
      </c>
      <c r="G270" s="287" t="s">
        <v>298</v>
      </c>
      <c r="H270" s="287" t="s">
        <v>298</v>
      </c>
      <c r="I270" s="287" t="s">
        <v>298</v>
      </c>
      <c r="J270" s="288" t="s">
        <v>298</v>
      </c>
      <c r="K270" s="334">
        <v>0</v>
      </c>
      <c r="L270" s="286" t="s">
        <v>298</v>
      </c>
      <c r="M270" s="287" t="s">
        <v>298</v>
      </c>
      <c r="N270" s="287" t="s">
        <v>298</v>
      </c>
      <c r="O270" s="288" t="s">
        <v>298</v>
      </c>
      <c r="P270" s="334">
        <v>1</v>
      </c>
      <c r="Q270" s="286" t="s">
        <v>298</v>
      </c>
      <c r="R270" s="287" t="s">
        <v>298</v>
      </c>
      <c r="S270" s="288" t="s">
        <v>298</v>
      </c>
      <c r="T270" s="334">
        <v>0</v>
      </c>
      <c r="U270" s="286" t="s">
        <v>298</v>
      </c>
      <c r="V270" s="287" t="s">
        <v>298</v>
      </c>
      <c r="W270" s="287" t="s">
        <v>298</v>
      </c>
      <c r="X270" s="288" t="s">
        <v>298</v>
      </c>
      <c r="Y270" s="334">
        <v>0</v>
      </c>
      <c r="Z270" s="286" t="s">
        <v>298</v>
      </c>
      <c r="AA270" s="287" t="s">
        <v>298</v>
      </c>
      <c r="AB270" s="287" t="s">
        <v>298</v>
      </c>
      <c r="AC270" s="288" t="s">
        <v>298</v>
      </c>
      <c r="AD270" s="334">
        <v>0</v>
      </c>
      <c r="AE270" s="286" t="s">
        <v>298</v>
      </c>
      <c r="AF270" s="287" t="s">
        <v>298</v>
      </c>
      <c r="AG270" s="287" t="s">
        <v>298</v>
      </c>
      <c r="AH270" s="287" t="s">
        <v>298</v>
      </c>
      <c r="AI270" s="287" t="s">
        <v>298</v>
      </c>
      <c r="AJ270" s="288" t="s">
        <v>298</v>
      </c>
      <c r="AK270" s="334">
        <v>0</v>
      </c>
      <c r="AL270" s="286" t="s">
        <v>298</v>
      </c>
      <c r="AM270" s="287" t="s">
        <v>298</v>
      </c>
      <c r="AN270" s="287" t="s">
        <v>298</v>
      </c>
      <c r="AO270" s="288" t="s">
        <v>298</v>
      </c>
      <c r="AP270" s="334">
        <v>0</v>
      </c>
      <c r="AQ270" s="286" t="s">
        <v>298</v>
      </c>
      <c r="AR270" s="288" t="s">
        <v>298</v>
      </c>
      <c r="AS270" s="334">
        <v>0</v>
      </c>
      <c r="AT270" s="286" t="s">
        <v>298</v>
      </c>
      <c r="AU270" s="287" t="s">
        <v>298</v>
      </c>
      <c r="AV270" s="287" t="s">
        <v>298</v>
      </c>
      <c r="AW270" s="288" t="s">
        <v>298</v>
      </c>
      <c r="AX270" s="334">
        <v>0</v>
      </c>
      <c r="AY270" s="286" t="s">
        <v>298</v>
      </c>
      <c r="AZ270" s="288" t="s">
        <v>298</v>
      </c>
      <c r="BA270" s="334">
        <v>2</v>
      </c>
      <c r="BB270" s="286" t="s">
        <v>298</v>
      </c>
      <c r="BC270" s="287" t="s">
        <v>298</v>
      </c>
      <c r="BD270" s="287" t="s">
        <v>298</v>
      </c>
      <c r="BE270" s="287" t="s">
        <v>298</v>
      </c>
      <c r="BF270" s="287" t="s">
        <v>298</v>
      </c>
      <c r="BG270" s="287" t="s">
        <v>298</v>
      </c>
      <c r="BH270" s="287" t="s">
        <v>298</v>
      </c>
      <c r="BI270" s="288" t="s">
        <v>298</v>
      </c>
      <c r="BJ270" s="334">
        <v>2</v>
      </c>
      <c r="BK270" s="286" t="s">
        <v>298</v>
      </c>
      <c r="BL270" s="287" t="s">
        <v>298</v>
      </c>
      <c r="BM270" s="287" t="s">
        <v>298</v>
      </c>
      <c r="BN270" s="287" t="s">
        <v>298</v>
      </c>
      <c r="BO270" s="288" t="s">
        <v>298</v>
      </c>
      <c r="BP270" s="334">
        <v>0</v>
      </c>
      <c r="BQ270" s="286" t="s">
        <v>298</v>
      </c>
      <c r="BR270" s="287" t="s">
        <v>298</v>
      </c>
      <c r="BS270" s="288" t="s">
        <v>298</v>
      </c>
      <c r="BT270" s="334">
        <v>0</v>
      </c>
      <c r="BU270" s="286" t="s">
        <v>298</v>
      </c>
      <c r="BV270" s="287" t="s">
        <v>298</v>
      </c>
      <c r="BW270" s="287" t="s">
        <v>298</v>
      </c>
      <c r="BX270" s="288" t="s">
        <v>298</v>
      </c>
      <c r="BY270" s="334">
        <v>1</v>
      </c>
      <c r="BZ270" s="286" t="s">
        <v>298</v>
      </c>
      <c r="CA270" s="287" t="s">
        <v>298</v>
      </c>
      <c r="CB270" s="287" t="s">
        <v>298</v>
      </c>
      <c r="CC270" s="287" t="s">
        <v>298</v>
      </c>
      <c r="CD270" s="287" t="s">
        <v>298</v>
      </c>
      <c r="CE270" s="354" t="s">
        <v>298</v>
      </c>
      <c r="CF270" s="287" t="s">
        <v>298</v>
      </c>
      <c r="CG270" s="288" t="s">
        <v>298</v>
      </c>
      <c r="CH270" s="165">
        <v>2</v>
      </c>
      <c r="CI270" s="286" t="s">
        <v>298</v>
      </c>
      <c r="CJ270" s="292" t="s">
        <v>298</v>
      </c>
      <c r="CK270" s="334">
        <v>0</v>
      </c>
      <c r="CL270" s="286" t="s">
        <v>298</v>
      </c>
      <c r="CM270" s="287" t="s">
        <v>298</v>
      </c>
      <c r="CN270" s="287" t="s">
        <v>298</v>
      </c>
      <c r="CO270" s="287" t="s">
        <v>298</v>
      </c>
      <c r="CP270" s="288" t="s">
        <v>298</v>
      </c>
      <c r="CQ270" s="334">
        <v>1</v>
      </c>
      <c r="CR270" s="286" t="s">
        <v>298</v>
      </c>
      <c r="CS270" s="287" t="s">
        <v>298</v>
      </c>
      <c r="CT270" s="288" t="s">
        <v>298</v>
      </c>
      <c r="CU270" s="334">
        <v>1</v>
      </c>
      <c r="CV270" s="286" t="s">
        <v>298</v>
      </c>
      <c r="CW270" s="287" t="s">
        <v>298</v>
      </c>
      <c r="CX270" s="287" t="s">
        <v>298</v>
      </c>
      <c r="CY270" s="288" t="s">
        <v>298</v>
      </c>
      <c r="CZ270" s="334">
        <v>0</v>
      </c>
      <c r="DA270" s="286" t="s">
        <v>298</v>
      </c>
      <c r="DB270" s="287" t="s">
        <v>298</v>
      </c>
      <c r="DC270" s="287" t="s">
        <v>298</v>
      </c>
      <c r="DD270" s="287" t="s">
        <v>298</v>
      </c>
      <c r="DE270" s="287" t="s">
        <v>298</v>
      </c>
      <c r="DF270" s="288" t="s">
        <v>298</v>
      </c>
      <c r="DG270" s="334">
        <v>1</v>
      </c>
      <c r="DH270" s="286" t="s">
        <v>298</v>
      </c>
      <c r="DI270" s="287" t="s">
        <v>298</v>
      </c>
      <c r="DJ270" s="287" t="s">
        <v>298</v>
      </c>
      <c r="DK270" s="287" t="s">
        <v>298</v>
      </c>
      <c r="DL270" s="287" t="s">
        <v>298</v>
      </c>
      <c r="DM270" s="287" t="s">
        <v>298</v>
      </c>
      <c r="DN270" s="287" t="s">
        <v>298</v>
      </c>
      <c r="DO270" s="288" t="s">
        <v>298</v>
      </c>
      <c r="DP270" s="576">
        <f t="shared" si="258"/>
        <v>13</v>
      </c>
      <c r="DQ270" s="289">
        <f>SUM(DR270:DT270)</f>
        <v>0</v>
      </c>
      <c r="DR270" s="347">
        <v>0</v>
      </c>
      <c r="DS270" s="163">
        <v>0</v>
      </c>
      <c r="DT270" s="348">
        <v>0</v>
      </c>
      <c r="DU270" s="334">
        <f>SUM(DV270)</f>
        <v>0</v>
      </c>
      <c r="DV270" s="351">
        <v>0</v>
      </c>
    </row>
    <row r="271" spans="1:126" ht="11.25">
      <c r="A271" s="329" t="s">
        <v>294</v>
      </c>
      <c r="B271" s="334">
        <v>13</v>
      </c>
      <c r="C271" s="353" t="s">
        <v>298</v>
      </c>
      <c r="D271" s="288" t="s">
        <v>298</v>
      </c>
      <c r="E271" s="334">
        <v>16</v>
      </c>
      <c r="F271" s="286" t="s">
        <v>298</v>
      </c>
      <c r="G271" s="287" t="s">
        <v>298</v>
      </c>
      <c r="H271" s="287" t="s">
        <v>298</v>
      </c>
      <c r="I271" s="287" t="s">
        <v>298</v>
      </c>
      <c r="J271" s="288" t="s">
        <v>298</v>
      </c>
      <c r="K271" s="334">
        <v>11</v>
      </c>
      <c r="L271" s="286" t="s">
        <v>298</v>
      </c>
      <c r="M271" s="287" t="s">
        <v>298</v>
      </c>
      <c r="N271" s="287" t="s">
        <v>298</v>
      </c>
      <c r="O271" s="288" t="s">
        <v>298</v>
      </c>
      <c r="P271" s="334">
        <v>6</v>
      </c>
      <c r="Q271" s="286" t="s">
        <v>298</v>
      </c>
      <c r="R271" s="287" t="s">
        <v>298</v>
      </c>
      <c r="S271" s="288" t="s">
        <v>298</v>
      </c>
      <c r="T271" s="334">
        <v>14</v>
      </c>
      <c r="U271" s="286" t="s">
        <v>298</v>
      </c>
      <c r="V271" s="287" t="s">
        <v>298</v>
      </c>
      <c r="W271" s="287" t="s">
        <v>298</v>
      </c>
      <c r="X271" s="288" t="s">
        <v>298</v>
      </c>
      <c r="Y271" s="334">
        <v>16</v>
      </c>
      <c r="Z271" s="286" t="s">
        <v>298</v>
      </c>
      <c r="AA271" s="287" t="s">
        <v>298</v>
      </c>
      <c r="AB271" s="287" t="s">
        <v>298</v>
      </c>
      <c r="AC271" s="288" t="s">
        <v>298</v>
      </c>
      <c r="AD271" s="334">
        <v>16</v>
      </c>
      <c r="AE271" s="286" t="s">
        <v>298</v>
      </c>
      <c r="AF271" s="287" t="s">
        <v>298</v>
      </c>
      <c r="AG271" s="287" t="s">
        <v>298</v>
      </c>
      <c r="AH271" s="287" t="s">
        <v>298</v>
      </c>
      <c r="AI271" s="287" t="s">
        <v>298</v>
      </c>
      <c r="AJ271" s="288" t="s">
        <v>298</v>
      </c>
      <c r="AK271" s="334">
        <v>6</v>
      </c>
      <c r="AL271" s="286" t="s">
        <v>298</v>
      </c>
      <c r="AM271" s="287" t="s">
        <v>298</v>
      </c>
      <c r="AN271" s="287" t="s">
        <v>298</v>
      </c>
      <c r="AO271" s="288" t="s">
        <v>298</v>
      </c>
      <c r="AP271" s="334">
        <v>2</v>
      </c>
      <c r="AQ271" s="286" t="s">
        <v>298</v>
      </c>
      <c r="AR271" s="288" t="s">
        <v>298</v>
      </c>
      <c r="AS271" s="334">
        <v>8</v>
      </c>
      <c r="AT271" s="286" t="s">
        <v>298</v>
      </c>
      <c r="AU271" s="287" t="s">
        <v>298</v>
      </c>
      <c r="AV271" s="287" t="s">
        <v>298</v>
      </c>
      <c r="AW271" s="288" t="s">
        <v>298</v>
      </c>
      <c r="AX271" s="334">
        <v>8</v>
      </c>
      <c r="AY271" s="286" t="s">
        <v>298</v>
      </c>
      <c r="AZ271" s="288" t="s">
        <v>298</v>
      </c>
      <c r="BA271" s="334">
        <v>28</v>
      </c>
      <c r="BB271" s="286" t="s">
        <v>298</v>
      </c>
      <c r="BC271" s="287" t="s">
        <v>298</v>
      </c>
      <c r="BD271" s="287" t="s">
        <v>298</v>
      </c>
      <c r="BE271" s="287" t="s">
        <v>298</v>
      </c>
      <c r="BF271" s="287" t="s">
        <v>298</v>
      </c>
      <c r="BG271" s="287" t="s">
        <v>298</v>
      </c>
      <c r="BH271" s="287" t="s">
        <v>298</v>
      </c>
      <c r="BI271" s="288" t="s">
        <v>298</v>
      </c>
      <c r="BJ271" s="334">
        <v>18</v>
      </c>
      <c r="BK271" s="286" t="s">
        <v>298</v>
      </c>
      <c r="BL271" s="287" t="s">
        <v>298</v>
      </c>
      <c r="BM271" s="287" t="s">
        <v>298</v>
      </c>
      <c r="BN271" s="287" t="s">
        <v>298</v>
      </c>
      <c r="BO271" s="288" t="s">
        <v>298</v>
      </c>
      <c r="BP271" s="334">
        <v>7</v>
      </c>
      <c r="BQ271" s="286" t="s">
        <v>298</v>
      </c>
      <c r="BR271" s="287" t="s">
        <v>298</v>
      </c>
      <c r="BS271" s="288" t="s">
        <v>298</v>
      </c>
      <c r="BT271" s="334">
        <v>11</v>
      </c>
      <c r="BU271" s="286" t="s">
        <v>298</v>
      </c>
      <c r="BV271" s="287" t="s">
        <v>298</v>
      </c>
      <c r="BW271" s="287" t="s">
        <v>298</v>
      </c>
      <c r="BX271" s="288" t="s">
        <v>298</v>
      </c>
      <c r="BY271" s="334">
        <v>19</v>
      </c>
      <c r="BZ271" s="286" t="s">
        <v>298</v>
      </c>
      <c r="CA271" s="287" t="s">
        <v>298</v>
      </c>
      <c r="CB271" s="287" t="s">
        <v>298</v>
      </c>
      <c r="CC271" s="287" t="s">
        <v>298</v>
      </c>
      <c r="CD271" s="287" t="s">
        <v>298</v>
      </c>
      <c r="CE271" s="354" t="s">
        <v>298</v>
      </c>
      <c r="CF271" s="287" t="s">
        <v>298</v>
      </c>
      <c r="CG271" s="288" t="s">
        <v>298</v>
      </c>
      <c r="CH271" s="165">
        <v>16</v>
      </c>
      <c r="CI271" s="286" t="s">
        <v>298</v>
      </c>
      <c r="CJ271" s="292" t="s">
        <v>298</v>
      </c>
      <c r="CK271" s="334">
        <v>17</v>
      </c>
      <c r="CL271" s="286" t="s">
        <v>298</v>
      </c>
      <c r="CM271" s="287" t="s">
        <v>298</v>
      </c>
      <c r="CN271" s="287" t="s">
        <v>298</v>
      </c>
      <c r="CO271" s="287" t="s">
        <v>298</v>
      </c>
      <c r="CP271" s="288" t="s">
        <v>298</v>
      </c>
      <c r="CQ271" s="334">
        <v>10</v>
      </c>
      <c r="CR271" s="286" t="s">
        <v>298</v>
      </c>
      <c r="CS271" s="287" t="s">
        <v>298</v>
      </c>
      <c r="CT271" s="288" t="s">
        <v>298</v>
      </c>
      <c r="CU271" s="334">
        <v>6</v>
      </c>
      <c r="CV271" s="286" t="s">
        <v>298</v>
      </c>
      <c r="CW271" s="287" t="s">
        <v>298</v>
      </c>
      <c r="CX271" s="287" t="s">
        <v>298</v>
      </c>
      <c r="CY271" s="288" t="s">
        <v>298</v>
      </c>
      <c r="CZ271" s="334">
        <v>31</v>
      </c>
      <c r="DA271" s="286" t="s">
        <v>298</v>
      </c>
      <c r="DB271" s="287" t="s">
        <v>298</v>
      </c>
      <c r="DC271" s="287" t="s">
        <v>298</v>
      </c>
      <c r="DD271" s="287" t="s">
        <v>298</v>
      </c>
      <c r="DE271" s="287" t="s">
        <v>298</v>
      </c>
      <c r="DF271" s="288" t="s">
        <v>298</v>
      </c>
      <c r="DG271" s="334">
        <v>26</v>
      </c>
      <c r="DH271" s="286" t="s">
        <v>298</v>
      </c>
      <c r="DI271" s="287" t="s">
        <v>298</v>
      </c>
      <c r="DJ271" s="287" t="s">
        <v>298</v>
      </c>
      <c r="DK271" s="287" t="s">
        <v>298</v>
      </c>
      <c r="DL271" s="287" t="s">
        <v>298</v>
      </c>
      <c r="DM271" s="287" t="s">
        <v>298</v>
      </c>
      <c r="DN271" s="287" t="s">
        <v>298</v>
      </c>
      <c r="DO271" s="288" t="s">
        <v>298</v>
      </c>
      <c r="DP271" s="576">
        <f t="shared" si="258"/>
        <v>305</v>
      </c>
      <c r="DQ271" s="289">
        <f>SUM(DR271:DT271)</f>
        <v>12</v>
      </c>
      <c r="DR271" s="347">
        <v>7</v>
      </c>
      <c r="DS271" s="163">
        <v>3</v>
      </c>
      <c r="DT271" s="348">
        <v>2</v>
      </c>
      <c r="DU271" s="334">
        <f>SUM(DV271)</f>
        <v>7</v>
      </c>
      <c r="DV271" s="351">
        <v>7</v>
      </c>
    </row>
    <row r="272" spans="1:126" ht="21.75" customHeight="1">
      <c r="A272" s="470" t="s">
        <v>351</v>
      </c>
      <c r="B272" s="517">
        <f>B268+B269+B270+B271</f>
        <v>18</v>
      </c>
      <c r="C272" s="361" t="s">
        <v>298</v>
      </c>
      <c r="D272" s="362" t="s">
        <v>298</v>
      </c>
      <c r="E272" s="517">
        <f>E268+E269+E270+E271</f>
        <v>33</v>
      </c>
      <c r="F272" s="363" t="s">
        <v>298</v>
      </c>
      <c r="G272" s="364" t="s">
        <v>298</v>
      </c>
      <c r="H272" s="364" t="s">
        <v>298</v>
      </c>
      <c r="I272" s="364" t="s">
        <v>298</v>
      </c>
      <c r="J272" s="362" t="s">
        <v>298</v>
      </c>
      <c r="K272" s="517">
        <f>K268+K269+K270+K271</f>
        <v>11</v>
      </c>
      <c r="L272" s="363" t="s">
        <v>298</v>
      </c>
      <c r="M272" s="364" t="s">
        <v>298</v>
      </c>
      <c r="N272" s="364" t="s">
        <v>298</v>
      </c>
      <c r="O272" s="362" t="s">
        <v>298</v>
      </c>
      <c r="P272" s="517">
        <f>P268+P269+P270+P271</f>
        <v>7</v>
      </c>
      <c r="Q272" s="363" t="s">
        <v>298</v>
      </c>
      <c r="R272" s="364" t="s">
        <v>298</v>
      </c>
      <c r="S272" s="362" t="s">
        <v>298</v>
      </c>
      <c r="T272" s="517">
        <f>T268+T269+T270+T271</f>
        <v>17</v>
      </c>
      <c r="U272" s="363" t="s">
        <v>298</v>
      </c>
      <c r="V272" s="364" t="s">
        <v>298</v>
      </c>
      <c r="W272" s="364" t="s">
        <v>298</v>
      </c>
      <c r="X272" s="362" t="s">
        <v>298</v>
      </c>
      <c r="Y272" s="517">
        <f>Y268+Y269+Y270+Y271</f>
        <v>21</v>
      </c>
      <c r="Z272" s="363" t="s">
        <v>298</v>
      </c>
      <c r="AA272" s="364" t="s">
        <v>298</v>
      </c>
      <c r="AB272" s="364" t="s">
        <v>298</v>
      </c>
      <c r="AC272" s="362" t="s">
        <v>298</v>
      </c>
      <c r="AD272" s="517">
        <f>AD268+AD269+AD270+AD271</f>
        <v>21</v>
      </c>
      <c r="AE272" s="363" t="s">
        <v>298</v>
      </c>
      <c r="AF272" s="364" t="s">
        <v>298</v>
      </c>
      <c r="AG272" s="364" t="s">
        <v>298</v>
      </c>
      <c r="AH272" s="364" t="s">
        <v>298</v>
      </c>
      <c r="AI272" s="364" t="s">
        <v>298</v>
      </c>
      <c r="AJ272" s="362" t="s">
        <v>298</v>
      </c>
      <c r="AK272" s="517">
        <f>AK268+AK269+AK270+AK271</f>
        <v>8</v>
      </c>
      <c r="AL272" s="363" t="s">
        <v>298</v>
      </c>
      <c r="AM272" s="364" t="s">
        <v>298</v>
      </c>
      <c r="AN272" s="364" t="s">
        <v>298</v>
      </c>
      <c r="AO272" s="362" t="s">
        <v>298</v>
      </c>
      <c r="AP272" s="517">
        <f>AP268+AP269+AP270+AP271</f>
        <v>2</v>
      </c>
      <c r="AQ272" s="363" t="s">
        <v>298</v>
      </c>
      <c r="AR272" s="362" t="s">
        <v>298</v>
      </c>
      <c r="AS272" s="517">
        <f>AS268+AS269+AS270+AS271</f>
        <v>11</v>
      </c>
      <c r="AT272" s="363" t="s">
        <v>298</v>
      </c>
      <c r="AU272" s="364" t="s">
        <v>298</v>
      </c>
      <c r="AV272" s="364" t="s">
        <v>298</v>
      </c>
      <c r="AW272" s="362" t="s">
        <v>298</v>
      </c>
      <c r="AX272" s="517">
        <f>AX268+AX269+AX270+AX271</f>
        <v>9</v>
      </c>
      <c r="AY272" s="363" t="s">
        <v>298</v>
      </c>
      <c r="AZ272" s="362" t="s">
        <v>298</v>
      </c>
      <c r="BA272" s="517">
        <f>BA268+BA269+BA270+BA271</f>
        <v>68</v>
      </c>
      <c r="BB272" s="363" t="s">
        <v>298</v>
      </c>
      <c r="BC272" s="364" t="s">
        <v>298</v>
      </c>
      <c r="BD272" s="364" t="s">
        <v>298</v>
      </c>
      <c r="BE272" s="364" t="s">
        <v>298</v>
      </c>
      <c r="BF272" s="364" t="s">
        <v>298</v>
      </c>
      <c r="BG272" s="364" t="s">
        <v>298</v>
      </c>
      <c r="BH272" s="364" t="s">
        <v>298</v>
      </c>
      <c r="BI272" s="362" t="s">
        <v>298</v>
      </c>
      <c r="BJ272" s="517">
        <f>BJ268+BJ269+BJ270+BJ271</f>
        <v>28</v>
      </c>
      <c r="BK272" s="363" t="s">
        <v>298</v>
      </c>
      <c r="BL272" s="364" t="s">
        <v>298</v>
      </c>
      <c r="BM272" s="364" t="s">
        <v>298</v>
      </c>
      <c r="BN272" s="364" t="s">
        <v>298</v>
      </c>
      <c r="BO272" s="362" t="s">
        <v>298</v>
      </c>
      <c r="BP272" s="517">
        <f>BP268+BP269+BP270+BP271</f>
        <v>7</v>
      </c>
      <c r="BQ272" s="363" t="s">
        <v>298</v>
      </c>
      <c r="BR272" s="364" t="s">
        <v>298</v>
      </c>
      <c r="BS272" s="362" t="s">
        <v>298</v>
      </c>
      <c r="BT272" s="517">
        <f>BT268+BT269+BT270+BT271</f>
        <v>16</v>
      </c>
      <c r="BU272" s="363" t="s">
        <v>298</v>
      </c>
      <c r="BV272" s="364" t="s">
        <v>298</v>
      </c>
      <c r="BW272" s="364" t="s">
        <v>298</v>
      </c>
      <c r="BX272" s="362" t="s">
        <v>298</v>
      </c>
      <c r="BY272" s="517">
        <f>BY268+BY269+BY270+BY271</f>
        <v>33</v>
      </c>
      <c r="BZ272" s="363" t="s">
        <v>298</v>
      </c>
      <c r="CA272" s="364" t="s">
        <v>298</v>
      </c>
      <c r="CB272" s="364" t="s">
        <v>298</v>
      </c>
      <c r="CC272" s="364" t="s">
        <v>298</v>
      </c>
      <c r="CD272" s="364" t="s">
        <v>298</v>
      </c>
      <c r="CE272" s="365" t="s">
        <v>298</v>
      </c>
      <c r="CF272" s="364" t="s">
        <v>298</v>
      </c>
      <c r="CG272" s="362" t="s">
        <v>298</v>
      </c>
      <c r="CH272" s="445">
        <f>CH268+CH269+CH270+CH271</f>
        <v>23</v>
      </c>
      <c r="CI272" s="363" t="s">
        <v>298</v>
      </c>
      <c r="CJ272" s="366" t="s">
        <v>298</v>
      </c>
      <c r="CK272" s="517">
        <f>CK268+CK269+CK270+CK271</f>
        <v>25</v>
      </c>
      <c r="CL272" s="363" t="s">
        <v>298</v>
      </c>
      <c r="CM272" s="364" t="s">
        <v>298</v>
      </c>
      <c r="CN272" s="364" t="s">
        <v>298</v>
      </c>
      <c r="CO272" s="364" t="s">
        <v>298</v>
      </c>
      <c r="CP272" s="362" t="s">
        <v>298</v>
      </c>
      <c r="CQ272" s="517">
        <f>CQ268+CQ269+CQ270+CQ271</f>
        <v>13</v>
      </c>
      <c r="CR272" s="363" t="s">
        <v>298</v>
      </c>
      <c r="CS272" s="364" t="s">
        <v>298</v>
      </c>
      <c r="CT272" s="362" t="s">
        <v>298</v>
      </c>
      <c r="CU272" s="517">
        <f>CU268+CU269+CU270+CU271</f>
        <v>10</v>
      </c>
      <c r="CV272" s="363" t="s">
        <v>298</v>
      </c>
      <c r="CW272" s="364" t="s">
        <v>298</v>
      </c>
      <c r="CX272" s="364" t="s">
        <v>298</v>
      </c>
      <c r="CY272" s="362" t="s">
        <v>298</v>
      </c>
      <c r="CZ272" s="517">
        <f>CZ268+CZ269+CZ270+CZ271</f>
        <v>56</v>
      </c>
      <c r="DA272" s="363" t="s">
        <v>298</v>
      </c>
      <c r="DB272" s="364" t="s">
        <v>298</v>
      </c>
      <c r="DC272" s="364" t="s">
        <v>298</v>
      </c>
      <c r="DD272" s="364" t="s">
        <v>298</v>
      </c>
      <c r="DE272" s="364" t="s">
        <v>298</v>
      </c>
      <c r="DF272" s="362" t="s">
        <v>298</v>
      </c>
      <c r="DG272" s="517">
        <f>DG268+DG269+DG270+DG271</f>
        <v>36</v>
      </c>
      <c r="DH272" s="363" t="s">
        <v>298</v>
      </c>
      <c r="DI272" s="364" t="s">
        <v>298</v>
      </c>
      <c r="DJ272" s="364" t="s">
        <v>298</v>
      </c>
      <c r="DK272" s="364" t="s">
        <v>298</v>
      </c>
      <c r="DL272" s="364" t="s">
        <v>298</v>
      </c>
      <c r="DM272" s="364" t="s">
        <v>298</v>
      </c>
      <c r="DN272" s="364" t="s">
        <v>298</v>
      </c>
      <c r="DO272" s="362" t="s">
        <v>298</v>
      </c>
      <c r="DP272" s="587">
        <f t="shared" si="258"/>
        <v>473</v>
      </c>
      <c r="DQ272" s="518">
        <f>SUM(DR272:DT272)</f>
        <v>12</v>
      </c>
      <c r="DR272" s="519">
        <f>DR268+DR269+DR270+DR271</f>
        <v>7</v>
      </c>
      <c r="DS272" s="445">
        <f>DS268+DS269+DS270+DS271</f>
        <v>3</v>
      </c>
      <c r="DT272" s="520">
        <f>DT268+DT269+DT270+DT271</f>
        <v>2</v>
      </c>
      <c r="DU272" s="517">
        <f>SUM(DV272)</f>
        <v>8</v>
      </c>
      <c r="DV272" s="517">
        <f>DV268+DV269+DV270+DV271</f>
        <v>8</v>
      </c>
    </row>
    <row r="273" spans="1:10" ht="15" customHeight="1">
      <c r="A273" s="466" t="s">
        <v>333</v>
      </c>
      <c r="B273" s="61"/>
      <c r="J273" s="1"/>
    </row>
    <row r="274" spans="1:10" ht="15" customHeight="1">
      <c r="A274" s="466" t="s">
        <v>416</v>
      </c>
      <c r="B274" s="61"/>
      <c r="J274" s="1"/>
    </row>
    <row r="275" spans="1:10" ht="25.5" customHeight="1">
      <c r="A275" s="466"/>
      <c r="B275" s="61"/>
      <c r="J275" s="1"/>
    </row>
    <row r="276" ht="15.75">
      <c r="A276" s="51" t="s">
        <v>17</v>
      </c>
    </row>
    <row r="277" spans="1:125" ht="18" customHeight="1">
      <c r="A277" s="54" t="s">
        <v>355</v>
      </c>
      <c r="B277" s="9"/>
      <c r="C277" s="23"/>
      <c r="D277" s="23"/>
      <c r="E277" s="64"/>
      <c r="F277" s="23"/>
      <c r="G277" s="157"/>
      <c r="H277" s="28"/>
      <c r="I277" s="23"/>
      <c r="J277" s="60"/>
      <c r="K277" s="1"/>
      <c r="O277" s="60"/>
      <c r="P277" s="1"/>
      <c r="S277" s="60"/>
      <c r="T277" s="1"/>
      <c r="X277" s="60"/>
      <c r="Y277" s="1"/>
      <c r="AC277" s="60"/>
      <c r="AD277" s="1"/>
      <c r="AJ277" s="60"/>
      <c r="AK277" s="1"/>
      <c r="AO277" s="60"/>
      <c r="AP277" s="1"/>
      <c r="AR277" s="60"/>
      <c r="AS277" s="1"/>
      <c r="AW277" s="60"/>
      <c r="AX277" s="1"/>
      <c r="AZ277" s="60"/>
      <c r="BA277" s="1"/>
      <c r="BI277" s="60"/>
      <c r="BJ277" s="1"/>
      <c r="BO277" s="60"/>
      <c r="BP277" s="1"/>
      <c r="BS277" s="60"/>
      <c r="BT277" s="1"/>
      <c r="BX277" s="60"/>
      <c r="BY277" s="1"/>
      <c r="CD277" s="60"/>
      <c r="CE277" s="1"/>
      <c r="CG277" s="60"/>
      <c r="CH277" s="1"/>
      <c r="CJ277" s="60"/>
      <c r="CK277" s="1"/>
      <c r="CP277" s="60"/>
      <c r="CQ277" s="1"/>
      <c r="CT277" s="60"/>
      <c r="CU277" s="1"/>
      <c r="CY277" s="60"/>
      <c r="CZ277" s="1"/>
      <c r="DF277" s="60"/>
      <c r="DG277" s="1"/>
      <c r="DO277" s="60"/>
      <c r="DQ277" s="1"/>
      <c r="DT277" s="60"/>
      <c r="DU277" s="1"/>
    </row>
    <row r="278" spans="1:10" ht="10.5" customHeight="1">
      <c r="A278" s="39" t="s">
        <v>373</v>
      </c>
      <c r="B278" s="9"/>
      <c r="C278" s="23"/>
      <c r="D278" s="23"/>
      <c r="E278" s="64"/>
      <c r="F278" s="23"/>
      <c r="G278" s="23"/>
      <c r="H278" s="23"/>
      <c r="I278" s="28"/>
      <c r="J278" s="23"/>
    </row>
    <row r="279" spans="1:126" s="15" customFormat="1" ht="23.25" customHeight="1">
      <c r="A279" s="572"/>
      <c r="B279" s="571" t="s">
        <v>147</v>
      </c>
      <c r="C279" s="617" t="s">
        <v>148</v>
      </c>
      <c r="D279" s="618" t="s">
        <v>149</v>
      </c>
      <c r="E279" s="571" t="s">
        <v>150</v>
      </c>
      <c r="F279" s="617" t="s">
        <v>151</v>
      </c>
      <c r="G279" s="619" t="s">
        <v>152</v>
      </c>
      <c r="H279" s="619" t="s">
        <v>153</v>
      </c>
      <c r="I279" s="619" t="s">
        <v>154</v>
      </c>
      <c r="J279" s="618" t="s">
        <v>155</v>
      </c>
      <c r="K279" s="571" t="s">
        <v>156</v>
      </c>
      <c r="L279" s="617" t="s">
        <v>157</v>
      </c>
      <c r="M279" s="619" t="s">
        <v>158</v>
      </c>
      <c r="N279" s="619" t="s">
        <v>159</v>
      </c>
      <c r="O279" s="618" t="s">
        <v>160</v>
      </c>
      <c r="P279" s="571" t="s">
        <v>161</v>
      </c>
      <c r="Q279" s="617" t="s">
        <v>162</v>
      </c>
      <c r="R279" s="619" t="s">
        <v>163</v>
      </c>
      <c r="S279" s="618" t="s">
        <v>164</v>
      </c>
      <c r="T279" s="571" t="s">
        <v>165</v>
      </c>
      <c r="U279" s="617" t="s">
        <v>166</v>
      </c>
      <c r="V279" s="619" t="s">
        <v>167</v>
      </c>
      <c r="W279" s="619" t="s">
        <v>168</v>
      </c>
      <c r="X279" s="618" t="s">
        <v>169</v>
      </c>
      <c r="Y279" s="571" t="s">
        <v>170</v>
      </c>
      <c r="Z279" s="617" t="s">
        <v>171</v>
      </c>
      <c r="AA279" s="619" t="s">
        <v>172</v>
      </c>
      <c r="AB279" s="619" t="s">
        <v>173</v>
      </c>
      <c r="AC279" s="618" t="s">
        <v>174</v>
      </c>
      <c r="AD279" s="571" t="s">
        <v>175</v>
      </c>
      <c r="AE279" s="617" t="s">
        <v>176</v>
      </c>
      <c r="AF279" s="619" t="s">
        <v>177</v>
      </c>
      <c r="AG279" s="619" t="s">
        <v>178</v>
      </c>
      <c r="AH279" s="619" t="s">
        <v>179</v>
      </c>
      <c r="AI279" s="619" t="s">
        <v>180</v>
      </c>
      <c r="AJ279" s="618" t="s">
        <v>181</v>
      </c>
      <c r="AK279" s="571" t="s">
        <v>182</v>
      </c>
      <c r="AL279" s="617" t="s">
        <v>183</v>
      </c>
      <c r="AM279" s="619" t="s">
        <v>184</v>
      </c>
      <c r="AN279" s="619" t="s">
        <v>185</v>
      </c>
      <c r="AO279" s="618" t="s">
        <v>186</v>
      </c>
      <c r="AP279" s="571" t="s">
        <v>187</v>
      </c>
      <c r="AQ279" s="617" t="s">
        <v>188</v>
      </c>
      <c r="AR279" s="618" t="s">
        <v>189</v>
      </c>
      <c r="AS279" s="571" t="s">
        <v>190</v>
      </c>
      <c r="AT279" s="617" t="s">
        <v>191</v>
      </c>
      <c r="AU279" s="619" t="s">
        <v>192</v>
      </c>
      <c r="AV279" s="619" t="s">
        <v>193</v>
      </c>
      <c r="AW279" s="618" t="s">
        <v>194</v>
      </c>
      <c r="AX279" s="571" t="s">
        <v>195</v>
      </c>
      <c r="AY279" s="617" t="s">
        <v>196</v>
      </c>
      <c r="AZ279" s="618" t="s">
        <v>197</v>
      </c>
      <c r="BA279" s="571" t="s">
        <v>198</v>
      </c>
      <c r="BB279" s="617" t="s">
        <v>199</v>
      </c>
      <c r="BC279" s="619" t="s">
        <v>200</v>
      </c>
      <c r="BD279" s="619" t="s">
        <v>201</v>
      </c>
      <c r="BE279" s="619" t="s">
        <v>202</v>
      </c>
      <c r="BF279" s="619" t="s">
        <v>203</v>
      </c>
      <c r="BG279" s="619" t="s">
        <v>204</v>
      </c>
      <c r="BH279" s="619" t="s">
        <v>205</v>
      </c>
      <c r="BI279" s="618" t="s">
        <v>206</v>
      </c>
      <c r="BJ279" s="571" t="s">
        <v>207</v>
      </c>
      <c r="BK279" s="617" t="s">
        <v>208</v>
      </c>
      <c r="BL279" s="619" t="s">
        <v>209</v>
      </c>
      <c r="BM279" s="619" t="s">
        <v>210</v>
      </c>
      <c r="BN279" s="619" t="s">
        <v>211</v>
      </c>
      <c r="BO279" s="618" t="s">
        <v>212</v>
      </c>
      <c r="BP279" s="571" t="s">
        <v>213</v>
      </c>
      <c r="BQ279" s="617" t="s">
        <v>214</v>
      </c>
      <c r="BR279" s="619" t="s">
        <v>215</v>
      </c>
      <c r="BS279" s="618" t="s">
        <v>216</v>
      </c>
      <c r="BT279" s="571" t="s">
        <v>217</v>
      </c>
      <c r="BU279" s="617" t="s">
        <v>218</v>
      </c>
      <c r="BV279" s="619" t="s">
        <v>219</v>
      </c>
      <c r="BW279" s="619" t="s">
        <v>220</v>
      </c>
      <c r="BX279" s="618" t="s">
        <v>221</v>
      </c>
      <c r="BY279" s="571" t="s">
        <v>222</v>
      </c>
      <c r="BZ279" s="617" t="s">
        <v>223</v>
      </c>
      <c r="CA279" s="619" t="s">
        <v>224</v>
      </c>
      <c r="CB279" s="619" t="s">
        <v>225</v>
      </c>
      <c r="CC279" s="619" t="s">
        <v>226</v>
      </c>
      <c r="CD279" s="619" t="s">
        <v>227</v>
      </c>
      <c r="CE279" s="619" t="s">
        <v>228</v>
      </c>
      <c r="CF279" s="619" t="s">
        <v>229</v>
      </c>
      <c r="CG279" s="618" t="s">
        <v>230</v>
      </c>
      <c r="CH279" s="571" t="s">
        <v>231</v>
      </c>
      <c r="CI279" s="617" t="s">
        <v>232</v>
      </c>
      <c r="CJ279" s="618" t="s">
        <v>233</v>
      </c>
      <c r="CK279" s="571" t="s">
        <v>234</v>
      </c>
      <c r="CL279" s="617" t="s">
        <v>235</v>
      </c>
      <c r="CM279" s="619" t="s">
        <v>236</v>
      </c>
      <c r="CN279" s="619" t="s">
        <v>237</v>
      </c>
      <c r="CO279" s="619" t="s">
        <v>238</v>
      </c>
      <c r="CP279" s="618" t="s">
        <v>239</v>
      </c>
      <c r="CQ279" s="571" t="s">
        <v>240</v>
      </c>
      <c r="CR279" s="617" t="s">
        <v>241</v>
      </c>
      <c r="CS279" s="619" t="s">
        <v>242</v>
      </c>
      <c r="CT279" s="618" t="s">
        <v>243</v>
      </c>
      <c r="CU279" s="571" t="s">
        <v>244</v>
      </c>
      <c r="CV279" s="617" t="s">
        <v>245</v>
      </c>
      <c r="CW279" s="619" t="s">
        <v>246</v>
      </c>
      <c r="CX279" s="619" t="s">
        <v>247</v>
      </c>
      <c r="CY279" s="618" t="s">
        <v>248</v>
      </c>
      <c r="CZ279" s="571" t="s">
        <v>249</v>
      </c>
      <c r="DA279" s="617" t="s">
        <v>250</v>
      </c>
      <c r="DB279" s="619" t="s">
        <v>251</v>
      </c>
      <c r="DC279" s="619" t="s">
        <v>252</v>
      </c>
      <c r="DD279" s="619" t="s">
        <v>253</v>
      </c>
      <c r="DE279" s="619" t="s">
        <v>254</v>
      </c>
      <c r="DF279" s="618" t="s">
        <v>255</v>
      </c>
      <c r="DG279" s="571" t="s">
        <v>47</v>
      </c>
      <c r="DH279" s="617" t="s">
        <v>48</v>
      </c>
      <c r="DI279" s="619" t="s">
        <v>49</v>
      </c>
      <c r="DJ279" s="619" t="s">
        <v>50</v>
      </c>
      <c r="DK279" s="619" t="s">
        <v>51</v>
      </c>
      <c r="DL279" s="619" t="s">
        <v>52</v>
      </c>
      <c r="DM279" s="619" t="s">
        <v>53</v>
      </c>
      <c r="DN279" s="619" t="s">
        <v>54</v>
      </c>
      <c r="DO279" s="618" t="s">
        <v>55</v>
      </c>
      <c r="DP279" s="574" t="s">
        <v>361</v>
      </c>
      <c r="DQ279" s="571" t="s">
        <v>256</v>
      </c>
      <c r="DR279" s="617" t="s">
        <v>257</v>
      </c>
      <c r="DS279" s="619" t="s">
        <v>258</v>
      </c>
      <c r="DT279" s="618" t="s">
        <v>259</v>
      </c>
      <c r="DU279" s="571" t="s">
        <v>260</v>
      </c>
      <c r="DV279" s="573" t="s">
        <v>261</v>
      </c>
    </row>
    <row r="280" spans="1:126" s="285" customFormat="1" ht="15">
      <c r="A280" s="380" t="s">
        <v>23</v>
      </c>
      <c r="B280" s="369"/>
      <c r="C280" s="286"/>
      <c r="D280" s="288"/>
      <c r="E280" s="289"/>
      <c r="F280" s="286"/>
      <c r="G280" s="287"/>
      <c r="H280" s="287"/>
      <c r="I280" s="287"/>
      <c r="J280" s="288"/>
      <c r="K280" s="163"/>
      <c r="L280" s="286"/>
      <c r="M280" s="287"/>
      <c r="N280" s="287"/>
      <c r="O280" s="288"/>
      <c r="P280" s="163"/>
      <c r="Q280" s="286"/>
      <c r="R280" s="287"/>
      <c r="S280" s="288"/>
      <c r="T280" s="163"/>
      <c r="U280" s="286"/>
      <c r="V280" s="287"/>
      <c r="W280" s="287"/>
      <c r="X280" s="288"/>
      <c r="Y280" s="163"/>
      <c r="Z280" s="286"/>
      <c r="AA280" s="287"/>
      <c r="AB280" s="287"/>
      <c r="AC280" s="288"/>
      <c r="AD280" s="163"/>
      <c r="AE280" s="286"/>
      <c r="AF280" s="287"/>
      <c r="AG280" s="287"/>
      <c r="AH280" s="287"/>
      <c r="AI280" s="287"/>
      <c r="AJ280" s="288"/>
      <c r="AK280" s="163"/>
      <c r="AL280" s="286"/>
      <c r="AM280" s="287"/>
      <c r="AN280" s="287"/>
      <c r="AO280" s="288"/>
      <c r="AP280" s="163"/>
      <c r="AQ280" s="286"/>
      <c r="AR280" s="288"/>
      <c r="AS280" s="163"/>
      <c r="AT280" s="286"/>
      <c r="AU280" s="287"/>
      <c r="AV280" s="287"/>
      <c r="AW280" s="288"/>
      <c r="AX280" s="163"/>
      <c r="AY280" s="286"/>
      <c r="AZ280" s="288"/>
      <c r="BA280" s="163"/>
      <c r="BB280" s="286"/>
      <c r="BC280" s="287"/>
      <c r="BD280" s="287"/>
      <c r="BE280" s="287"/>
      <c r="BF280" s="287"/>
      <c r="BG280" s="287"/>
      <c r="BH280" s="287"/>
      <c r="BI280" s="288"/>
      <c r="BJ280" s="163"/>
      <c r="BK280" s="286"/>
      <c r="BL280" s="287"/>
      <c r="BM280" s="287"/>
      <c r="BN280" s="287"/>
      <c r="BO280" s="288"/>
      <c r="BP280" s="163"/>
      <c r="BQ280" s="286"/>
      <c r="BR280" s="287"/>
      <c r="BS280" s="288"/>
      <c r="BT280" s="163"/>
      <c r="BU280" s="286"/>
      <c r="BV280" s="287"/>
      <c r="BW280" s="287"/>
      <c r="BX280" s="288"/>
      <c r="BY280" s="163"/>
      <c r="BZ280" s="286"/>
      <c r="CA280" s="287"/>
      <c r="CB280" s="287"/>
      <c r="CC280" s="287"/>
      <c r="CD280" s="287"/>
      <c r="CE280" s="287"/>
      <c r="CF280" s="287"/>
      <c r="CG280" s="288"/>
      <c r="CH280" s="163"/>
      <c r="CI280" s="286"/>
      <c r="CJ280" s="288"/>
      <c r="CK280" s="163"/>
      <c r="CL280" s="286"/>
      <c r="CM280" s="287"/>
      <c r="CN280" s="287"/>
      <c r="CO280" s="287"/>
      <c r="CP280" s="288"/>
      <c r="CQ280" s="163"/>
      <c r="CR280" s="286"/>
      <c r="CS280" s="287"/>
      <c r="CT280" s="288"/>
      <c r="CU280" s="163"/>
      <c r="CV280" s="286"/>
      <c r="CW280" s="287"/>
      <c r="CX280" s="287"/>
      <c r="CY280" s="288"/>
      <c r="CZ280" s="163"/>
      <c r="DA280" s="286"/>
      <c r="DB280" s="287"/>
      <c r="DC280" s="287"/>
      <c r="DD280" s="287"/>
      <c r="DE280" s="287"/>
      <c r="DF280" s="288"/>
      <c r="DG280" s="163"/>
      <c r="DH280" s="286"/>
      <c r="DI280" s="287"/>
      <c r="DJ280" s="287"/>
      <c r="DK280" s="287"/>
      <c r="DL280" s="287"/>
      <c r="DM280" s="287"/>
      <c r="DN280" s="287"/>
      <c r="DO280" s="288"/>
      <c r="DP280" s="578"/>
      <c r="DQ280" s="163"/>
      <c r="DR280" s="286"/>
      <c r="DS280" s="287"/>
      <c r="DT280" s="288"/>
      <c r="DU280" s="163"/>
      <c r="DV280" s="609"/>
    </row>
    <row r="281" spans="1:126" s="285" customFormat="1" ht="11.25">
      <c r="A281" s="379" t="s">
        <v>67</v>
      </c>
      <c r="B281" s="440">
        <v>218</v>
      </c>
      <c r="C281" s="372" t="s">
        <v>298</v>
      </c>
      <c r="D281" s="373" t="s">
        <v>298</v>
      </c>
      <c r="E281" s="440">
        <v>369</v>
      </c>
      <c r="F281" s="372" t="s">
        <v>298</v>
      </c>
      <c r="G281" s="374" t="s">
        <v>298</v>
      </c>
      <c r="H281" s="374" t="s">
        <v>298</v>
      </c>
      <c r="I281" s="374" t="s">
        <v>298</v>
      </c>
      <c r="J281" s="373" t="s">
        <v>298</v>
      </c>
      <c r="K281" s="440">
        <v>200</v>
      </c>
      <c r="L281" s="372" t="s">
        <v>298</v>
      </c>
      <c r="M281" s="374" t="s">
        <v>298</v>
      </c>
      <c r="N281" s="374" t="s">
        <v>298</v>
      </c>
      <c r="O281" s="373" t="s">
        <v>298</v>
      </c>
      <c r="P281" s="440">
        <v>135</v>
      </c>
      <c r="Q281" s="372" t="s">
        <v>298</v>
      </c>
      <c r="R281" s="374" t="s">
        <v>298</v>
      </c>
      <c r="S281" s="373" t="s">
        <v>298</v>
      </c>
      <c r="T281" s="440">
        <v>121</v>
      </c>
      <c r="U281" s="372" t="s">
        <v>298</v>
      </c>
      <c r="V281" s="374" t="s">
        <v>298</v>
      </c>
      <c r="W281" s="374" t="s">
        <v>298</v>
      </c>
      <c r="X281" s="373" t="s">
        <v>298</v>
      </c>
      <c r="Y281" s="440">
        <v>378</v>
      </c>
      <c r="Z281" s="372" t="s">
        <v>298</v>
      </c>
      <c r="AA281" s="374" t="s">
        <v>298</v>
      </c>
      <c r="AB281" s="374" t="s">
        <v>298</v>
      </c>
      <c r="AC281" s="373" t="s">
        <v>298</v>
      </c>
      <c r="AD281" s="440">
        <v>173</v>
      </c>
      <c r="AE281" s="372" t="s">
        <v>298</v>
      </c>
      <c r="AF281" s="374" t="s">
        <v>298</v>
      </c>
      <c r="AG281" s="374" t="s">
        <v>298</v>
      </c>
      <c r="AH281" s="374" t="s">
        <v>298</v>
      </c>
      <c r="AI281" s="374" t="s">
        <v>298</v>
      </c>
      <c r="AJ281" s="373" t="s">
        <v>298</v>
      </c>
      <c r="AK281" s="440">
        <v>44</v>
      </c>
      <c r="AL281" s="372" t="s">
        <v>298</v>
      </c>
      <c r="AM281" s="374" t="s">
        <v>298</v>
      </c>
      <c r="AN281" s="374" t="s">
        <v>298</v>
      </c>
      <c r="AO281" s="373" t="s">
        <v>298</v>
      </c>
      <c r="AP281" s="440">
        <v>101</v>
      </c>
      <c r="AQ281" s="372" t="s">
        <v>298</v>
      </c>
      <c r="AR281" s="373" t="s">
        <v>298</v>
      </c>
      <c r="AS281" s="440">
        <v>162</v>
      </c>
      <c r="AT281" s="372" t="s">
        <v>298</v>
      </c>
      <c r="AU281" s="374" t="s">
        <v>298</v>
      </c>
      <c r="AV281" s="374" t="s">
        <v>298</v>
      </c>
      <c r="AW281" s="373" t="s">
        <v>298</v>
      </c>
      <c r="AX281" s="440">
        <v>214</v>
      </c>
      <c r="AY281" s="372" t="s">
        <v>298</v>
      </c>
      <c r="AZ281" s="373" t="s">
        <v>298</v>
      </c>
      <c r="BA281" s="440">
        <v>1031</v>
      </c>
      <c r="BB281" s="372" t="s">
        <v>298</v>
      </c>
      <c r="BC281" s="374" t="s">
        <v>298</v>
      </c>
      <c r="BD281" s="374" t="s">
        <v>298</v>
      </c>
      <c r="BE281" s="374" t="s">
        <v>298</v>
      </c>
      <c r="BF281" s="374" t="s">
        <v>298</v>
      </c>
      <c r="BG281" s="374" t="s">
        <v>298</v>
      </c>
      <c r="BH281" s="374" t="s">
        <v>298</v>
      </c>
      <c r="BI281" s="373" t="s">
        <v>298</v>
      </c>
      <c r="BJ281" s="440">
        <v>217</v>
      </c>
      <c r="BK281" s="372" t="s">
        <v>298</v>
      </c>
      <c r="BL281" s="374" t="s">
        <v>298</v>
      </c>
      <c r="BM281" s="374" t="s">
        <v>298</v>
      </c>
      <c r="BN281" s="374" t="s">
        <v>298</v>
      </c>
      <c r="BO281" s="373" t="s">
        <v>298</v>
      </c>
      <c r="BP281" s="440">
        <v>68</v>
      </c>
      <c r="BQ281" s="372" t="s">
        <v>298</v>
      </c>
      <c r="BR281" s="374" t="s">
        <v>298</v>
      </c>
      <c r="BS281" s="373" t="s">
        <v>298</v>
      </c>
      <c r="BT281" s="440">
        <v>259</v>
      </c>
      <c r="BU281" s="372" t="s">
        <v>298</v>
      </c>
      <c r="BV281" s="374" t="s">
        <v>298</v>
      </c>
      <c r="BW281" s="374" t="s">
        <v>298</v>
      </c>
      <c r="BX281" s="373" t="s">
        <v>298</v>
      </c>
      <c r="BY281" s="440">
        <v>308</v>
      </c>
      <c r="BZ281" s="372" t="s">
        <v>298</v>
      </c>
      <c r="CA281" s="374" t="s">
        <v>298</v>
      </c>
      <c r="CB281" s="374" t="s">
        <v>298</v>
      </c>
      <c r="CC281" s="374" t="s">
        <v>298</v>
      </c>
      <c r="CD281" s="374" t="s">
        <v>298</v>
      </c>
      <c r="CE281" s="374" t="s">
        <v>298</v>
      </c>
      <c r="CF281" s="374" t="s">
        <v>298</v>
      </c>
      <c r="CG281" s="373" t="s">
        <v>298</v>
      </c>
      <c r="CH281" s="440">
        <v>465</v>
      </c>
      <c r="CI281" s="372" t="s">
        <v>298</v>
      </c>
      <c r="CJ281" s="373" t="s">
        <v>298</v>
      </c>
      <c r="CK281" s="440">
        <v>405</v>
      </c>
      <c r="CL281" s="372" t="s">
        <v>298</v>
      </c>
      <c r="CM281" s="374" t="s">
        <v>298</v>
      </c>
      <c r="CN281" s="374" t="s">
        <v>298</v>
      </c>
      <c r="CO281" s="374" t="s">
        <v>298</v>
      </c>
      <c r="CP281" s="373" t="s">
        <v>298</v>
      </c>
      <c r="CQ281" s="440">
        <v>90</v>
      </c>
      <c r="CR281" s="372" t="s">
        <v>298</v>
      </c>
      <c r="CS281" s="374" t="s">
        <v>298</v>
      </c>
      <c r="CT281" s="373" t="s">
        <v>298</v>
      </c>
      <c r="CU281" s="440">
        <v>281</v>
      </c>
      <c r="CV281" s="372" t="s">
        <v>298</v>
      </c>
      <c r="CW281" s="374" t="s">
        <v>298</v>
      </c>
      <c r="CX281" s="374" t="s">
        <v>298</v>
      </c>
      <c r="CY281" s="373" t="s">
        <v>298</v>
      </c>
      <c r="CZ281" s="440">
        <v>391</v>
      </c>
      <c r="DA281" s="372" t="s">
        <v>298</v>
      </c>
      <c r="DB281" s="374" t="s">
        <v>298</v>
      </c>
      <c r="DC281" s="374" t="s">
        <v>298</v>
      </c>
      <c r="DD281" s="374" t="s">
        <v>298</v>
      </c>
      <c r="DE281" s="374" t="s">
        <v>298</v>
      </c>
      <c r="DF281" s="373" t="s">
        <v>298</v>
      </c>
      <c r="DG281" s="440">
        <v>382</v>
      </c>
      <c r="DH281" s="372" t="s">
        <v>298</v>
      </c>
      <c r="DI281" s="374" t="s">
        <v>298</v>
      </c>
      <c r="DJ281" s="374" t="s">
        <v>298</v>
      </c>
      <c r="DK281" s="374" t="s">
        <v>298</v>
      </c>
      <c r="DL281" s="374" t="s">
        <v>298</v>
      </c>
      <c r="DM281" s="374" t="s">
        <v>298</v>
      </c>
      <c r="DN281" s="374" t="s">
        <v>298</v>
      </c>
      <c r="DO281" s="373" t="s">
        <v>298</v>
      </c>
      <c r="DP281" s="579">
        <f>B281+E281+K281+P281+T281+Y281+AD281+AK281+AP281+AS281+AX281+BA281+BJ281+BP281+BT281+BY281+CH281+CK281+CQ281+CU281+CZ281+DG281</f>
        <v>6012</v>
      </c>
      <c r="DQ281" s="440">
        <v>58</v>
      </c>
      <c r="DR281" s="372" t="s">
        <v>298</v>
      </c>
      <c r="DS281" s="374" t="s">
        <v>298</v>
      </c>
      <c r="DT281" s="373" t="s">
        <v>298</v>
      </c>
      <c r="DU281" s="440">
        <v>93</v>
      </c>
      <c r="DV281" s="610">
        <v>93</v>
      </c>
    </row>
    <row r="282" spans="1:126" s="285" customFormat="1" ht="11.25">
      <c r="A282" s="379" t="s">
        <v>124</v>
      </c>
      <c r="B282" s="440">
        <v>181</v>
      </c>
      <c r="C282" s="372" t="s">
        <v>298</v>
      </c>
      <c r="D282" s="373" t="s">
        <v>298</v>
      </c>
      <c r="E282" s="440">
        <v>194</v>
      </c>
      <c r="F282" s="372" t="s">
        <v>298</v>
      </c>
      <c r="G282" s="374" t="s">
        <v>298</v>
      </c>
      <c r="H282" s="374" t="s">
        <v>298</v>
      </c>
      <c r="I282" s="374" t="s">
        <v>298</v>
      </c>
      <c r="J282" s="373" t="s">
        <v>298</v>
      </c>
      <c r="K282" s="440">
        <v>45</v>
      </c>
      <c r="L282" s="372" t="s">
        <v>298</v>
      </c>
      <c r="M282" s="374" t="s">
        <v>298</v>
      </c>
      <c r="N282" s="374" t="s">
        <v>298</v>
      </c>
      <c r="O282" s="373" t="s">
        <v>298</v>
      </c>
      <c r="P282" s="440">
        <v>41</v>
      </c>
      <c r="Q282" s="372" t="s">
        <v>298</v>
      </c>
      <c r="R282" s="374" t="s">
        <v>298</v>
      </c>
      <c r="S282" s="373" t="s">
        <v>298</v>
      </c>
      <c r="T282" s="440">
        <v>74</v>
      </c>
      <c r="U282" s="372" t="s">
        <v>298</v>
      </c>
      <c r="V282" s="374" t="s">
        <v>298</v>
      </c>
      <c r="W282" s="374" t="s">
        <v>298</v>
      </c>
      <c r="X282" s="373" t="s">
        <v>298</v>
      </c>
      <c r="Y282" s="440">
        <v>405</v>
      </c>
      <c r="Z282" s="372" t="s">
        <v>298</v>
      </c>
      <c r="AA282" s="374" t="s">
        <v>298</v>
      </c>
      <c r="AB282" s="374" t="s">
        <v>298</v>
      </c>
      <c r="AC282" s="373" t="s">
        <v>298</v>
      </c>
      <c r="AD282" s="440">
        <v>76</v>
      </c>
      <c r="AE282" s="372" t="s">
        <v>298</v>
      </c>
      <c r="AF282" s="374" t="s">
        <v>298</v>
      </c>
      <c r="AG282" s="374" t="s">
        <v>298</v>
      </c>
      <c r="AH282" s="374" t="s">
        <v>298</v>
      </c>
      <c r="AI282" s="374" t="s">
        <v>298</v>
      </c>
      <c r="AJ282" s="373" t="s">
        <v>298</v>
      </c>
      <c r="AK282" s="440">
        <v>77</v>
      </c>
      <c r="AL282" s="372" t="s">
        <v>298</v>
      </c>
      <c r="AM282" s="374" t="s">
        <v>298</v>
      </c>
      <c r="AN282" s="374" t="s">
        <v>298</v>
      </c>
      <c r="AO282" s="373" t="s">
        <v>298</v>
      </c>
      <c r="AP282" s="440">
        <v>0</v>
      </c>
      <c r="AQ282" s="372" t="s">
        <v>298</v>
      </c>
      <c r="AR282" s="373" t="s">
        <v>298</v>
      </c>
      <c r="AS282" s="440">
        <v>117</v>
      </c>
      <c r="AT282" s="372" t="s">
        <v>298</v>
      </c>
      <c r="AU282" s="374" t="s">
        <v>298</v>
      </c>
      <c r="AV282" s="374" t="s">
        <v>298</v>
      </c>
      <c r="AW282" s="373" t="s">
        <v>298</v>
      </c>
      <c r="AX282" s="440">
        <v>95</v>
      </c>
      <c r="AY282" s="372" t="s">
        <v>298</v>
      </c>
      <c r="AZ282" s="373" t="s">
        <v>298</v>
      </c>
      <c r="BA282" s="440">
        <v>365</v>
      </c>
      <c r="BB282" s="372" t="s">
        <v>298</v>
      </c>
      <c r="BC282" s="374" t="s">
        <v>298</v>
      </c>
      <c r="BD282" s="374" t="s">
        <v>298</v>
      </c>
      <c r="BE282" s="374" t="s">
        <v>298</v>
      </c>
      <c r="BF282" s="374" t="s">
        <v>298</v>
      </c>
      <c r="BG282" s="374" t="s">
        <v>298</v>
      </c>
      <c r="BH282" s="374" t="s">
        <v>298</v>
      </c>
      <c r="BI282" s="373" t="s">
        <v>298</v>
      </c>
      <c r="BJ282" s="440">
        <v>138</v>
      </c>
      <c r="BK282" s="372" t="s">
        <v>298</v>
      </c>
      <c r="BL282" s="374" t="s">
        <v>298</v>
      </c>
      <c r="BM282" s="374" t="s">
        <v>298</v>
      </c>
      <c r="BN282" s="374" t="s">
        <v>298</v>
      </c>
      <c r="BO282" s="373" t="s">
        <v>298</v>
      </c>
      <c r="BP282" s="440">
        <v>22</v>
      </c>
      <c r="BQ282" s="372" t="s">
        <v>298</v>
      </c>
      <c r="BR282" s="374" t="s">
        <v>298</v>
      </c>
      <c r="BS282" s="373" t="s">
        <v>298</v>
      </c>
      <c r="BT282" s="440">
        <v>86</v>
      </c>
      <c r="BU282" s="372" t="s">
        <v>298</v>
      </c>
      <c r="BV282" s="374" t="s">
        <v>298</v>
      </c>
      <c r="BW282" s="374" t="s">
        <v>298</v>
      </c>
      <c r="BX282" s="373" t="s">
        <v>298</v>
      </c>
      <c r="BY282" s="440">
        <v>189</v>
      </c>
      <c r="BZ282" s="372" t="s">
        <v>298</v>
      </c>
      <c r="CA282" s="374" t="s">
        <v>298</v>
      </c>
      <c r="CB282" s="374" t="s">
        <v>298</v>
      </c>
      <c r="CC282" s="374" t="s">
        <v>298</v>
      </c>
      <c r="CD282" s="374" t="s">
        <v>298</v>
      </c>
      <c r="CE282" s="374" t="s">
        <v>298</v>
      </c>
      <c r="CF282" s="374" t="s">
        <v>298</v>
      </c>
      <c r="CG282" s="373" t="s">
        <v>298</v>
      </c>
      <c r="CH282" s="440">
        <v>331</v>
      </c>
      <c r="CI282" s="372" t="s">
        <v>298</v>
      </c>
      <c r="CJ282" s="373" t="s">
        <v>298</v>
      </c>
      <c r="CK282" s="440">
        <v>214</v>
      </c>
      <c r="CL282" s="372" t="s">
        <v>298</v>
      </c>
      <c r="CM282" s="374" t="s">
        <v>298</v>
      </c>
      <c r="CN282" s="374" t="s">
        <v>298</v>
      </c>
      <c r="CO282" s="374" t="s">
        <v>298</v>
      </c>
      <c r="CP282" s="373" t="s">
        <v>298</v>
      </c>
      <c r="CQ282" s="440">
        <v>243</v>
      </c>
      <c r="CR282" s="372" t="s">
        <v>298</v>
      </c>
      <c r="CS282" s="374" t="s">
        <v>298</v>
      </c>
      <c r="CT282" s="373" t="s">
        <v>298</v>
      </c>
      <c r="CU282" s="440">
        <v>65</v>
      </c>
      <c r="CV282" s="372" t="s">
        <v>298</v>
      </c>
      <c r="CW282" s="374" t="s">
        <v>298</v>
      </c>
      <c r="CX282" s="374" t="s">
        <v>298</v>
      </c>
      <c r="CY282" s="373" t="s">
        <v>298</v>
      </c>
      <c r="CZ282" s="440">
        <v>305</v>
      </c>
      <c r="DA282" s="372" t="s">
        <v>298</v>
      </c>
      <c r="DB282" s="374" t="s">
        <v>298</v>
      </c>
      <c r="DC282" s="374" t="s">
        <v>298</v>
      </c>
      <c r="DD282" s="374" t="s">
        <v>298</v>
      </c>
      <c r="DE282" s="374" t="s">
        <v>298</v>
      </c>
      <c r="DF282" s="373" t="s">
        <v>298</v>
      </c>
      <c r="DG282" s="440">
        <v>240</v>
      </c>
      <c r="DH282" s="372" t="s">
        <v>298</v>
      </c>
      <c r="DI282" s="374" t="s">
        <v>298</v>
      </c>
      <c r="DJ282" s="374" t="s">
        <v>298</v>
      </c>
      <c r="DK282" s="374" t="s">
        <v>298</v>
      </c>
      <c r="DL282" s="374" t="s">
        <v>298</v>
      </c>
      <c r="DM282" s="374" t="s">
        <v>298</v>
      </c>
      <c r="DN282" s="374" t="s">
        <v>298</v>
      </c>
      <c r="DO282" s="373" t="s">
        <v>298</v>
      </c>
      <c r="DP282" s="579">
        <f>B282+E282+K282+P282+T282+Y282+AD282+AK282+AP282+AS282+AX282+BA282+BJ282+BP282+BT282+BY282+CH282+CK282+CQ282+CU282+CZ282+DG282</f>
        <v>3503</v>
      </c>
      <c r="DQ282" s="440">
        <v>79</v>
      </c>
      <c r="DR282" s="372" t="s">
        <v>298</v>
      </c>
      <c r="DS282" s="374" t="s">
        <v>298</v>
      </c>
      <c r="DT282" s="373" t="s">
        <v>298</v>
      </c>
      <c r="DU282" s="440">
        <v>51</v>
      </c>
      <c r="DV282" s="610">
        <v>51</v>
      </c>
    </row>
    <row r="283" spans="1:126" s="285" customFormat="1" ht="11.25">
      <c r="A283" s="379" t="s">
        <v>352</v>
      </c>
      <c r="B283" s="441"/>
      <c r="C283" s="286"/>
      <c r="D283" s="288"/>
      <c r="E283" s="440">
        <v>115</v>
      </c>
      <c r="F283" s="286"/>
      <c r="G283" s="287"/>
      <c r="H283" s="287"/>
      <c r="I283" s="287"/>
      <c r="J283" s="288"/>
      <c r="K283" s="440">
        <v>47</v>
      </c>
      <c r="L283" s="286"/>
      <c r="M283" s="287"/>
      <c r="N283" s="287"/>
      <c r="O283" s="288"/>
      <c r="P283" s="440">
        <v>44</v>
      </c>
      <c r="Q283" s="286"/>
      <c r="R283" s="287"/>
      <c r="S283" s="288"/>
      <c r="T283" s="440">
        <v>57</v>
      </c>
      <c r="U283" s="286"/>
      <c r="V283" s="287"/>
      <c r="W283" s="287"/>
      <c r="X283" s="288"/>
      <c r="Y283" s="440">
        <v>137</v>
      </c>
      <c r="Z283" s="286"/>
      <c r="AA283" s="287"/>
      <c r="AB283" s="287"/>
      <c r="AC283" s="288"/>
      <c r="AD283" s="440">
        <v>83</v>
      </c>
      <c r="AE283" s="286"/>
      <c r="AF283" s="287"/>
      <c r="AG283" s="287"/>
      <c r="AH283" s="287"/>
      <c r="AI283" s="287"/>
      <c r="AJ283" s="288"/>
      <c r="AK283" s="440">
        <v>120</v>
      </c>
      <c r="AL283" s="286"/>
      <c r="AM283" s="287"/>
      <c r="AN283" s="287"/>
      <c r="AO283" s="288"/>
      <c r="AP283" s="440">
        <v>0</v>
      </c>
      <c r="AQ283" s="286"/>
      <c r="AR283" s="288"/>
      <c r="AS283" s="440">
        <v>71</v>
      </c>
      <c r="AT283" s="286"/>
      <c r="AU283" s="287"/>
      <c r="AV283" s="287"/>
      <c r="AW283" s="288"/>
      <c r="AX283" s="440">
        <v>31</v>
      </c>
      <c r="AY283" s="286"/>
      <c r="AZ283" s="288"/>
      <c r="BA283" s="440">
        <v>144</v>
      </c>
      <c r="BB283" s="286"/>
      <c r="BC283" s="287"/>
      <c r="BD283" s="287"/>
      <c r="BE283" s="287"/>
      <c r="BF283" s="287"/>
      <c r="BG283" s="287"/>
      <c r="BH283" s="287"/>
      <c r="BI283" s="288"/>
      <c r="BJ283" s="440">
        <v>71</v>
      </c>
      <c r="BK283" s="286"/>
      <c r="BL283" s="287"/>
      <c r="BM283" s="287"/>
      <c r="BN283" s="287"/>
      <c r="BO283" s="288"/>
      <c r="BP283" s="440">
        <v>9</v>
      </c>
      <c r="BQ283" s="286"/>
      <c r="BR283" s="287"/>
      <c r="BS283" s="288"/>
      <c r="BT283" s="440">
        <v>48</v>
      </c>
      <c r="BU283" s="286"/>
      <c r="BV283" s="287"/>
      <c r="BW283" s="287"/>
      <c r="BX283" s="288"/>
      <c r="BY283" s="440">
        <v>101</v>
      </c>
      <c r="BZ283" s="286"/>
      <c r="CA283" s="287"/>
      <c r="CB283" s="287"/>
      <c r="CC283" s="287"/>
      <c r="CD283" s="287"/>
      <c r="CE283" s="287"/>
      <c r="CF283" s="287"/>
      <c r="CG283" s="288"/>
      <c r="CH283" s="440">
        <v>66</v>
      </c>
      <c r="CI283" s="286"/>
      <c r="CJ283" s="288"/>
      <c r="CK283" s="440">
        <v>83</v>
      </c>
      <c r="CL283" s="286"/>
      <c r="CM283" s="287"/>
      <c r="CN283" s="287"/>
      <c r="CO283" s="287"/>
      <c r="CP283" s="288"/>
      <c r="CQ283" s="440">
        <v>39</v>
      </c>
      <c r="CR283" s="286"/>
      <c r="CS283" s="287"/>
      <c r="CT283" s="288"/>
      <c r="CU283" s="440">
        <v>21</v>
      </c>
      <c r="CV283" s="286"/>
      <c r="CW283" s="287"/>
      <c r="CX283" s="287"/>
      <c r="CY283" s="288"/>
      <c r="CZ283" s="440">
        <v>127</v>
      </c>
      <c r="DA283" s="286"/>
      <c r="DB283" s="287"/>
      <c r="DC283" s="287"/>
      <c r="DD283" s="287"/>
      <c r="DE283" s="287"/>
      <c r="DF283" s="288"/>
      <c r="DG283" s="440">
        <v>237</v>
      </c>
      <c r="DH283" s="286"/>
      <c r="DI283" s="287"/>
      <c r="DJ283" s="287"/>
      <c r="DK283" s="287"/>
      <c r="DL283" s="287"/>
      <c r="DM283" s="287"/>
      <c r="DN283" s="287"/>
      <c r="DO283" s="288"/>
      <c r="DP283" s="579">
        <f>B283+E283+K283+P283+T283+Y283+AD283+AK283+AP283+AS283+AX283+BA283+BJ283+BP283+BT283+BY283+CH283+CK283+CQ283+CU283+CZ283+DG283</f>
        <v>1651</v>
      </c>
      <c r="DQ283" s="441">
        <v>0</v>
      </c>
      <c r="DR283" s="286"/>
      <c r="DS283" s="287"/>
      <c r="DT283" s="288"/>
      <c r="DU283" s="440">
        <v>14</v>
      </c>
      <c r="DV283" s="610">
        <v>14</v>
      </c>
    </row>
    <row r="284" spans="1:126" s="285" customFormat="1" ht="15">
      <c r="A284" s="380" t="s">
        <v>24</v>
      </c>
      <c r="B284" s="440"/>
      <c r="C284" s="286"/>
      <c r="D284" s="288"/>
      <c r="E284" s="440"/>
      <c r="F284" s="286"/>
      <c r="G284" s="287"/>
      <c r="H284" s="287"/>
      <c r="I284" s="287"/>
      <c r="J284" s="288"/>
      <c r="K284" s="440"/>
      <c r="L284" s="286"/>
      <c r="M284" s="287"/>
      <c r="N284" s="287"/>
      <c r="O284" s="288"/>
      <c r="P284" s="440"/>
      <c r="Q284" s="286"/>
      <c r="R284" s="287"/>
      <c r="S284" s="288"/>
      <c r="T284" s="440"/>
      <c r="U284" s="286"/>
      <c r="V284" s="287"/>
      <c r="W284" s="287"/>
      <c r="X284" s="288"/>
      <c r="Y284" s="440"/>
      <c r="Z284" s="286"/>
      <c r="AA284" s="287"/>
      <c r="AB284" s="287"/>
      <c r="AC284" s="288"/>
      <c r="AD284" s="440"/>
      <c r="AE284" s="286"/>
      <c r="AF284" s="287"/>
      <c r="AG284" s="287"/>
      <c r="AH284" s="287"/>
      <c r="AI284" s="287"/>
      <c r="AJ284" s="288"/>
      <c r="AK284" s="440"/>
      <c r="AL284" s="286"/>
      <c r="AM284" s="287"/>
      <c r="AN284" s="287"/>
      <c r="AO284" s="288"/>
      <c r="AP284" s="440"/>
      <c r="AQ284" s="286"/>
      <c r="AR284" s="288"/>
      <c r="AS284" s="440"/>
      <c r="AT284" s="286"/>
      <c r="AU284" s="287"/>
      <c r="AV284" s="287"/>
      <c r="AW284" s="288"/>
      <c r="AX284" s="440"/>
      <c r="AY284" s="286"/>
      <c r="AZ284" s="288"/>
      <c r="BA284" s="440"/>
      <c r="BB284" s="286"/>
      <c r="BC284" s="287"/>
      <c r="BD284" s="287"/>
      <c r="BE284" s="287"/>
      <c r="BF284" s="287"/>
      <c r="BG284" s="287"/>
      <c r="BH284" s="287"/>
      <c r="BI284" s="288"/>
      <c r="BJ284" s="440"/>
      <c r="BK284" s="286"/>
      <c r="BL284" s="287"/>
      <c r="BM284" s="287"/>
      <c r="BN284" s="287"/>
      <c r="BO284" s="288"/>
      <c r="BP284" s="440"/>
      <c r="BQ284" s="286"/>
      <c r="BR284" s="287"/>
      <c r="BS284" s="288"/>
      <c r="BT284" s="440"/>
      <c r="BU284" s="286"/>
      <c r="BV284" s="287"/>
      <c r="BW284" s="287"/>
      <c r="BX284" s="288"/>
      <c r="BY284" s="440"/>
      <c r="BZ284" s="286"/>
      <c r="CA284" s="287"/>
      <c r="CB284" s="287"/>
      <c r="CC284" s="287"/>
      <c r="CD284" s="287"/>
      <c r="CE284" s="287"/>
      <c r="CF284" s="287"/>
      <c r="CG284" s="288"/>
      <c r="CH284" s="440"/>
      <c r="CI284" s="286"/>
      <c r="CJ284" s="288"/>
      <c r="CK284" s="440"/>
      <c r="CL284" s="286"/>
      <c r="CM284" s="287"/>
      <c r="CN284" s="287"/>
      <c r="CO284" s="287"/>
      <c r="CP284" s="288"/>
      <c r="CQ284" s="440"/>
      <c r="CR284" s="286"/>
      <c r="CS284" s="287"/>
      <c r="CT284" s="288"/>
      <c r="CU284" s="440"/>
      <c r="CV284" s="286"/>
      <c r="CW284" s="287"/>
      <c r="CX284" s="287"/>
      <c r="CY284" s="288"/>
      <c r="CZ284" s="440"/>
      <c r="DA284" s="286"/>
      <c r="DB284" s="287"/>
      <c r="DC284" s="287"/>
      <c r="DD284" s="287"/>
      <c r="DE284" s="287"/>
      <c r="DF284" s="288"/>
      <c r="DG284" s="440"/>
      <c r="DH284" s="286"/>
      <c r="DI284" s="287"/>
      <c r="DJ284" s="287"/>
      <c r="DK284" s="287"/>
      <c r="DL284" s="287"/>
      <c r="DM284" s="287"/>
      <c r="DN284" s="287"/>
      <c r="DO284" s="288"/>
      <c r="DP284" s="578"/>
      <c r="DQ284" s="440"/>
      <c r="DR284" s="286"/>
      <c r="DS284" s="287"/>
      <c r="DT284" s="288"/>
      <c r="DU284" s="440"/>
      <c r="DV284" s="610"/>
    </row>
    <row r="285" spans="1:126" s="367" customFormat="1" ht="11.25">
      <c r="A285" s="379" t="s">
        <v>125</v>
      </c>
      <c r="B285" s="440">
        <v>13</v>
      </c>
      <c r="C285" s="372" t="s">
        <v>298</v>
      </c>
      <c r="D285" s="373" t="s">
        <v>298</v>
      </c>
      <c r="E285" s="440">
        <v>31</v>
      </c>
      <c r="F285" s="372" t="s">
        <v>298</v>
      </c>
      <c r="G285" s="374" t="s">
        <v>298</v>
      </c>
      <c r="H285" s="374" t="s">
        <v>298</v>
      </c>
      <c r="I285" s="374" t="s">
        <v>298</v>
      </c>
      <c r="J285" s="373" t="s">
        <v>298</v>
      </c>
      <c r="K285" s="440">
        <v>13</v>
      </c>
      <c r="L285" s="372" t="s">
        <v>298</v>
      </c>
      <c r="M285" s="374" t="s">
        <v>298</v>
      </c>
      <c r="N285" s="374" t="s">
        <v>298</v>
      </c>
      <c r="O285" s="373" t="s">
        <v>298</v>
      </c>
      <c r="P285" s="440">
        <v>9</v>
      </c>
      <c r="Q285" s="372" t="s">
        <v>298</v>
      </c>
      <c r="R285" s="374" t="s">
        <v>298</v>
      </c>
      <c r="S285" s="373" t="s">
        <v>298</v>
      </c>
      <c r="T285" s="440">
        <v>5</v>
      </c>
      <c r="U285" s="372" t="s">
        <v>298</v>
      </c>
      <c r="V285" s="374" t="s">
        <v>298</v>
      </c>
      <c r="W285" s="374" t="s">
        <v>298</v>
      </c>
      <c r="X285" s="373" t="s">
        <v>298</v>
      </c>
      <c r="Y285" s="440">
        <v>80</v>
      </c>
      <c r="Z285" s="372" t="s">
        <v>298</v>
      </c>
      <c r="AA285" s="374" t="s">
        <v>298</v>
      </c>
      <c r="AB285" s="374" t="s">
        <v>298</v>
      </c>
      <c r="AC285" s="373" t="s">
        <v>298</v>
      </c>
      <c r="AD285" s="440">
        <v>13</v>
      </c>
      <c r="AE285" s="372" t="s">
        <v>298</v>
      </c>
      <c r="AF285" s="374" t="s">
        <v>298</v>
      </c>
      <c r="AG285" s="374" t="s">
        <v>298</v>
      </c>
      <c r="AH285" s="374" t="s">
        <v>298</v>
      </c>
      <c r="AI285" s="374" t="s">
        <v>298</v>
      </c>
      <c r="AJ285" s="373" t="s">
        <v>298</v>
      </c>
      <c r="AK285" s="440">
        <v>0</v>
      </c>
      <c r="AL285" s="372" t="s">
        <v>298</v>
      </c>
      <c r="AM285" s="374" t="s">
        <v>298</v>
      </c>
      <c r="AN285" s="374" t="s">
        <v>298</v>
      </c>
      <c r="AO285" s="373" t="s">
        <v>298</v>
      </c>
      <c r="AP285" s="440">
        <v>0</v>
      </c>
      <c r="AQ285" s="372" t="s">
        <v>298</v>
      </c>
      <c r="AR285" s="373" t="s">
        <v>298</v>
      </c>
      <c r="AS285" s="440">
        <v>8</v>
      </c>
      <c r="AT285" s="372" t="s">
        <v>298</v>
      </c>
      <c r="AU285" s="374" t="s">
        <v>298</v>
      </c>
      <c r="AV285" s="374" t="s">
        <v>298</v>
      </c>
      <c r="AW285" s="373" t="s">
        <v>298</v>
      </c>
      <c r="AX285" s="440">
        <v>13</v>
      </c>
      <c r="AY285" s="372" t="s">
        <v>298</v>
      </c>
      <c r="AZ285" s="373" t="s">
        <v>298</v>
      </c>
      <c r="BA285" s="440">
        <v>76</v>
      </c>
      <c r="BB285" s="372" t="s">
        <v>298</v>
      </c>
      <c r="BC285" s="374" t="s">
        <v>298</v>
      </c>
      <c r="BD285" s="374" t="s">
        <v>298</v>
      </c>
      <c r="BE285" s="374" t="s">
        <v>298</v>
      </c>
      <c r="BF285" s="374" t="s">
        <v>298</v>
      </c>
      <c r="BG285" s="374" t="s">
        <v>298</v>
      </c>
      <c r="BH285" s="374" t="s">
        <v>298</v>
      </c>
      <c r="BI285" s="373" t="s">
        <v>298</v>
      </c>
      <c r="BJ285" s="440">
        <v>17</v>
      </c>
      <c r="BK285" s="372" t="s">
        <v>298</v>
      </c>
      <c r="BL285" s="374" t="s">
        <v>298</v>
      </c>
      <c r="BM285" s="374" t="s">
        <v>298</v>
      </c>
      <c r="BN285" s="374" t="s">
        <v>298</v>
      </c>
      <c r="BO285" s="373" t="s">
        <v>298</v>
      </c>
      <c r="BP285" s="440">
        <v>13</v>
      </c>
      <c r="BQ285" s="372" t="s">
        <v>298</v>
      </c>
      <c r="BR285" s="374" t="s">
        <v>298</v>
      </c>
      <c r="BS285" s="373" t="s">
        <v>298</v>
      </c>
      <c r="BT285" s="440">
        <v>9</v>
      </c>
      <c r="BU285" s="372" t="s">
        <v>298</v>
      </c>
      <c r="BV285" s="374" t="s">
        <v>298</v>
      </c>
      <c r="BW285" s="374" t="s">
        <v>298</v>
      </c>
      <c r="BX285" s="373" t="s">
        <v>298</v>
      </c>
      <c r="BY285" s="440">
        <v>15</v>
      </c>
      <c r="BZ285" s="372" t="s">
        <v>298</v>
      </c>
      <c r="CA285" s="374" t="s">
        <v>298</v>
      </c>
      <c r="CB285" s="374" t="s">
        <v>298</v>
      </c>
      <c r="CC285" s="374" t="s">
        <v>298</v>
      </c>
      <c r="CD285" s="374" t="s">
        <v>298</v>
      </c>
      <c r="CE285" s="374" t="s">
        <v>298</v>
      </c>
      <c r="CF285" s="374" t="s">
        <v>298</v>
      </c>
      <c r="CG285" s="373" t="s">
        <v>298</v>
      </c>
      <c r="CH285" s="440">
        <v>42</v>
      </c>
      <c r="CI285" s="372" t="s">
        <v>298</v>
      </c>
      <c r="CJ285" s="373" t="s">
        <v>298</v>
      </c>
      <c r="CK285" s="440">
        <v>19</v>
      </c>
      <c r="CL285" s="372" t="s">
        <v>298</v>
      </c>
      <c r="CM285" s="374" t="s">
        <v>298</v>
      </c>
      <c r="CN285" s="374" t="s">
        <v>298</v>
      </c>
      <c r="CO285" s="374" t="s">
        <v>298</v>
      </c>
      <c r="CP285" s="373" t="s">
        <v>298</v>
      </c>
      <c r="CQ285" s="440">
        <v>11</v>
      </c>
      <c r="CR285" s="372" t="s">
        <v>298</v>
      </c>
      <c r="CS285" s="374" t="s">
        <v>298</v>
      </c>
      <c r="CT285" s="373" t="s">
        <v>298</v>
      </c>
      <c r="CU285" s="440">
        <v>12</v>
      </c>
      <c r="CV285" s="372" t="s">
        <v>298</v>
      </c>
      <c r="CW285" s="374" t="s">
        <v>298</v>
      </c>
      <c r="CX285" s="374" t="s">
        <v>298</v>
      </c>
      <c r="CY285" s="373" t="s">
        <v>298</v>
      </c>
      <c r="CZ285" s="440">
        <v>22</v>
      </c>
      <c r="DA285" s="372" t="s">
        <v>298</v>
      </c>
      <c r="DB285" s="374" t="s">
        <v>298</v>
      </c>
      <c r="DC285" s="374" t="s">
        <v>298</v>
      </c>
      <c r="DD285" s="374" t="s">
        <v>298</v>
      </c>
      <c r="DE285" s="374" t="s">
        <v>298</v>
      </c>
      <c r="DF285" s="373" t="s">
        <v>298</v>
      </c>
      <c r="DG285" s="440">
        <v>53</v>
      </c>
      <c r="DH285" s="372" t="s">
        <v>298</v>
      </c>
      <c r="DI285" s="374" t="s">
        <v>298</v>
      </c>
      <c r="DJ285" s="374" t="s">
        <v>298</v>
      </c>
      <c r="DK285" s="374" t="s">
        <v>298</v>
      </c>
      <c r="DL285" s="374" t="s">
        <v>298</v>
      </c>
      <c r="DM285" s="374" t="s">
        <v>298</v>
      </c>
      <c r="DN285" s="374" t="s">
        <v>298</v>
      </c>
      <c r="DO285" s="373" t="s">
        <v>298</v>
      </c>
      <c r="DP285" s="579">
        <f>B285+E285+K285+P285+T285+Y285+AD285+AK285+AP285+AS285+AX285+BA285+BJ285+BP285+BT285+BY285+CH285+CK285+CQ285+CU285+CZ285+DG285</f>
        <v>474</v>
      </c>
      <c r="DQ285" s="440">
        <v>8</v>
      </c>
      <c r="DR285" s="372" t="s">
        <v>298</v>
      </c>
      <c r="DS285" s="374" t="s">
        <v>298</v>
      </c>
      <c r="DT285" s="373" t="s">
        <v>298</v>
      </c>
      <c r="DU285" s="440">
        <v>32</v>
      </c>
      <c r="DV285" s="610">
        <v>32</v>
      </c>
    </row>
    <row r="286" spans="1:126" s="367" customFormat="1" ht="11.25">
      <c r="A286" s="379" t="s">
        <v>65</v>
      </c>
      <c r="B286" s="440">
        <v>51</v>
      </c>
      <c r="C286" s="372" t="s">
        <v>298</v>
      </c>
      <c r="D286" s="373" t="s">
        <v>298</v>
      </c>
      <c r="E286" s="440">
        <v>157</v>
      </c>
      <c r="F286" s="372" t="s">
        <v>298</v>
      </c>
      <c r="G286" s="374" t="s">
        <v>298</v>
      </c>
      <c r="H286" s="374" t="s">
        <v>298</v>
      </c>
      <c r="I286" s="374" t="s">
        <v>298</v>
      </c>
      <c r="J286" s="373" t="s">
        <v>298</v>
      </c>
      <c r="K286" s="440">
        <v>44</v>
      </c>
      <c r="L286" s="372" t="s">
        <v>298</v>
      </c>
      <c r="M286" s="374" t="s">
        <v>298</v>
      </c>
      <c r="N286" s="374" t="s">
        <v>298</v>
      </c>
      <c r="O286" s="373" t="s">
        <v>298</v>
      </c>
      <c r="P286" s="440">
        <v>37</v>
      </c>
      <c r="Q286" s="372" t="s">
        <v>298</v>
      </c>
      <c r="R286" s="374" t="s">
        <v>298</v>
      </c>
      <c r="S286" s="373" t="s">
        <v>298</v>
      </c>
      <c r="T286" s="440">
        <v>51</v>
      </c>
      <c r="U286" s="372" t="s">
        <v>298</v>
      </c>
      <c r="V286" s="374" t="s">
        <v>298</v>
      </c>
      <c r="W286" s="374" t="s">
        <v>298</v>
      </c>
      <c r="X286" s="373" t="s">
        <v>298</v>
      </c>
      <c r="Y286" s="440">
        <v>106</v>
      </c>
      <c r="Z286" s="372" t="s">
        <v>298</v>
      </c>
      <c r="AA286" s="374" t="s">
        <v>298</v>
      </c>
      <c r="AB286" s="374" t="s">
        <v>298</v>
      </c>
      <c r="AC286" s="373" t="s">
        <v>298</v>
      </c>
      <c r="AD286" s="440">
        <v>133</v>
      </c>
      <c r="AE286" s="372" t="s">
        <v>298</v>
      </c>
      <c r="AF286" s="374" t="s">
        <v>298</v>
      </c>
      <c r="AG286" s="374" t="s">
        <v>298</v>
      </c>
      <c r="AH286" s="374" t="s">
        <v>298</v>
      </c>
      <c r="AI286" s="374" t="s">
        <v>298</v>
      </c>
      <c r="AJ286" s="373" t="s">
        <v>298</v>
      </c>
      <c r="AK286" s="440">
        <v>56</v>
      </c>
      <c r="AL286" s="372" t="s">
        <v>298</v>
      </c>
      <c r="AM286" s="374" t="s">
        <v>298</v>
      </c>
      <c r="AN286" s="374" t="s">
        <v>298</v>
      </c>
      <c r="AO286" s="373" t="s">
        <v>298</v>
      </c>
      <c r="AP286" s="440">
        <v>0</v>
      </c>
      <c r="AQ286" s="372" t="s">
        <v>298</v>
      </c>
      <c r="AR286" s="373" t="s">
        <v>298</v>
      </c>
      <c r="AS286" s="440">
        <v>32</v>
      </c>
      <c r="AT286" s="372" t="s">
        <v>298</v>
      </c>
      <c r="AU286" s="374" t="s">
        <v>298</v>
      </c>
      <c r="AV286" s="374" t="s">
        <v>298</v>
      </c>
      <c r="AW286" s="373" t="s">
        <v>298</v>
      </c>
      <c r="AX286" s="440">
        <v>75</v>
      </c>
      <c r="AY286" s="372" t="s">
        <v>298</v>
      </c>
      <c r="AZ286" s="373" t="s">
        <v>298</v>
      </c>
      <c r="BA286" s="440">
        <v>489</v>
      </c>
      <c r="BB286" s="372" t="s">
        <v>298</v>
      </c>
      <c r="BC286" s="374" t="s">
        <v>298</v>
      </c>
      <c r="BD286" s="374" t="s">
        <v>298</v>
      </c>
      <c r="BE286" s="374" t="s">
        <v>298</v>
      </c>
      <c r="BF286" s="374" t="s">
        <v>298</v>
      </c>
      <c r="BG286" s="374" t="s">
        <v>298</v>
      </c>
      <c r="BH286" s="374" t="s">
        <v>298</v>
      </c>
      <c r="BI286" s="373" t="s">
        <v>298</v>
      </c>
      <c r="BJ286" s="440">
        <v>204</v>
      </c>
      <c r="BK286" s="372" t="s">
        <v>298</v>
      </c>
      <c r="BL286" s="374" t="s">
        <v>298</v>
      </c>
      <c r="BM286" s="374" t="s">
        <v>298</v>
      </c>
      <c r="BN286" s="374" t="s">
        <v>298</v>
      </c>
      <c r="BO286" s="373" t="s">
        <v>298</v>
      </c>
      <c r="BP286" s="440">
        <v>41</v>
      </c>
      <c r="BQ286" s="372" t="s">
        <v>298</v>
      </c>
      <c r="BR286" s="374" t="s">
        <v>298</v>
      </c>
      <c r="BS286" s="373" t="s">
        <v>298</v>
      </c>
      <c r="BT286" s="440">
        <v>128</v>
      </c>
      <c r="BU286" s="372" t="s">
        <v>298</v>
      </c>
      <c r="BV286" s="374" t="s">
        <v>298</v>
      </c>
      <c r="BW286" s="374" t="s">
        <v>298</v>
      </c>
      <c r="BX286" s="373" t="s">
        <v>298</v>
      </c>
      <c r="BY286" s="440">
        <v>66</v>
      </c>
      <c r="BZ286" s="372" t="s">
        <v>298</v>
      </c>
      <c r="CA286" s="374" t="s">
        <v>298</v>
      </c>
      <c r="CB286" s="374" t="s">
        <v>298</v>
      </c>
      <c r="CC286" s="374" t="s">
        <v>298</v>
      </c>
      <c r="CD286" s="374" t="s">
        <v>298</v>
      </c>
      <c r="CE286" s="374" t="s">
        <v>298</v>
      </c>
      <c r="CF286" s="374" t="s">
        <v>298</v>
      </c>
      <c r="CG286" s="373" t="s">
        <v>298</v>
      </c>
      <c r="CH286" s="440">
        <v>234</v>
      </c>
      <c r="CI286" s="372" t="s">
        <v>298</v>
      </c>
      <c r="CJ286" s="373" t="s">
        <v>298</v>
      </c>
      <c r="CK286" s="440">
        <v>75</v>
      </c>
      <c r="CL286" s="372" t="s">
        <v>298</v>
      </c>
      <c r="CM286" s="374" t="s">
        <v>298</v>
      </c>
      <c r="CN286" s="374" t="s">
        <v>298</v>
      </c>
      <c r="CO286" s="374" t="s">
        <v>298</v>
      </c>
      <c r="CP286" s="373" t="s">
        <v>298</v>
      </c>
      <c r="CQ286" s="440">
        <v>43</v>
      </c>
      <c r="CR286" s="372" t="s">
        <v>298</v>
      </c>
      <c r="CS286" s="374" t="s">
        <v>298</v>
      </c>
      <c r="CT286" s="373" t="s">
        <v>298</v>
      </c>
      <c r="CU286" s="440">
        <v>48</v>
      </c>
      <c r="CV286" s="372" t="s">
        <v>298</v>
      </c>
      <c r="CW286" s="374" t="s">
        <v>298</v>
      </c>
      <c r="CX286" s="374" t="s">
        <v>298</v>
      </c>
      <c r="CY286" s="373" t="s">
        <v>298</v>
      </c>
      <c r="CZ286" s="440">
        <v>174</v>
      </c>
      <c r="DA286" s="372" t="s">
        <v>298</v>
      </c>
      <c r="DB286" s="374" t="s">
        <v>298</v>
      </c>
      <c r="DC286" s="374" t="s">
        <v>298</v>
      </c>
      <c r="DD286" s="374" t="s">
        <v>298</v>
      </c>
      <c r="DE286" s="374" t="s">
        <v>298</v>
      </c>
      <c r="DF286" s="373" t="s">
        <v>298</v>
      </c>
      <c r="DG286" s="440">
        <v>334</v>
      </c>
      <c r="DH286" s="372" t="s">
        <v>298</v>
      </c>
      <c r="DI286" s="374" t="s">
        <v>298</v>
      </c>
      <c r="DJ286" s="374" t="s">
        <v>298</v>
      </c>
      <c r="DK286" s="374" t="s">
        <v>298</v>
      </c>
      <c r="DL286" s="374" t="s">
        <v>298</v>
      </c>
      <c r="DM286" s="374" t="s">
        <v>298</v>
      </c>
      <c r="DN286" s="374" t="s">
        <v>298</v>
      </c>
      <c r="DO286" s="373" t="s">
        <v>298</v>
      </c>
      <c r="DP286" s="579">
        <f>B286+E286+K286+P286+T286+Y286+AD286+AK286+AP286+AS286+AX286+BA286+BJ286+BP286+BT286+BY286+CH286+CK286+CQ286+CU286+CZ286+DG286</f>
        <v>2578</v>
      </c>
      <c r="DQ286" s="440">
        <v>30</v>
      </c>
      <c r="DR286" s="372" t="s">
        <v>298</v>
      </c>
      <c r="DS286" s="374" t="s">
        <v>298</v>
      </c>
      <c r="DT286" s="373" t="s">
        <v>298</v>
      </c>
      <c r="DU286" s="440">
        <v>51</v>
      </c>
      <c r="DV286" s="610">
        <v>51</v>
      </c>
    </row>
    <row r="287" spans="1:126" s="285" customFormat="1" ht="15">
      <c r="A287" s="380" t="s">
        <v>25</v>
      </c>
      <c r="B287" s="440"/>
      <c r="C287" s="286"/>
      <c r="D287" s="288"/>
      <c r="E287" s="440"/>
      <c r="F287" s="286"/>
      <c r="G287" s="287"/>
      <c r="H287" s="287"/>
      <c r="I287" s="287"/>
      <c r="J287" s="288"/>
      <c r="K287" s="440"/>
      <c r="L287" s="286"/>
      <c r="M287" s="287"/>
      <c r="N287" s="287"/>
      <c r="O287" s="288"/>
      <c r="P287" s="440"/>
      <c r="Q287" s="286"/>
      <c r="R287" s="287"/>
      <c r="S287" s="288"/>
      <c r="T287" s="440"/>
      <c r="U287" s="286"/>
      <c r="V287" s="287"/>
      <c r="W287" s="287"/>
      <c r="X287" s="288"/>
      <c r="Y287" s="440"/>
      <c r="Z287" s="286"/>
      <c r="AA287" s="287"/>
      <c r="AB287" s="287"/>
      <c r="AC287" s="288"/>
      <c r="AD287" s="440"/>
      <c r="AE287" s="286"/>
      <c r="AF287" s="287"/>
      <c r="AG287" s="287"/>
      <c r="AH287" s="287"/>
      <c r="AI287" s="287"/>
      <c r="AJ287" s="288"/>
      <c r="AK287" s="440"/>
      <c r="AL287" s="286"/>
      <c r="AM287" s="287"/>
      <c r="AN287" s="287"/>
      <c r="AO287" s="288"/>
      <c r="AP287" s="440"/>
      <c r="AQ287" s="286"/>
      <c r="AR287" s="288"/>
      <c r="AS287" s="440"/>
      <c r="AT287" s="286"/>
      <c r="AU287" s="287"/>
      <c r="AV287" s="287"/>
      <c r="AW287" s="288"/>
      <c r="AX287" s="440"/>
      <c r="AY287" s="286"/>
      <c r="AZ287" s="288"/>
      <c r="BA287" s="440"/>
      <c r="BB287" s="286"/>
      <c r="BC287" s="287"/>
      <c r="BD287" s="287"/>
      <c r="BE287" s="287"/>
      <c r="BF287" s="287"/>
      <c r="BG287" s="287"/>
      <c r="BH287" s="287"/>
      <c r="BI287" s="288"/>
      <c r="BJ287" s="440"/>
      <c r="BK287" s="286"/>
      <c r="BL287" s="287"/>
      <c r="BM287" s="287"/>
      <c r="BN287" s="287"/>
      <c r="BO287" s="288"/>
      <c r="BP287" s="440"/>
      <c r="BQ287" s="286"/>
      <c r="BR287" s="287"/>
      <c r="BS287" s="288"/>
      <c r="BT287" s="440"/>
      <c r="BU287" s="286"/>
      <c r="BV287" s="287"/>
      <c r="BW287" s="287"/>
      <c r="BX287" s="288"/>
      <c r="BY287" s="440"/>
      <c r="BZ287" s="286"/>
      <c r="CA287" s="287"/>
      <c r="CB287" s="287"/>
      <c r="CC287" s="287"/>
      <c r="CD287" s="287"/>
      <c r="CE287" s="287"/>
      <c r="CF287" s="287"/>
      <c r="CG287" s="288"/>
      <c r="CH287" s="440"/>
      <c r="CI287" s="286"/>
      <c r="CJ287" s="288"/>
      <c r="CK287" s="440"/>
      <c r="CL287" s="286"/>
      <c r="CM287" s="287"/>
      <c r="CN287" s="287"/>
      <c r="CO287" s="287"/>
      <c r="CP287" s="288"/>
      <c r="CQ287" s="440"/>
      <c r="CR287" s="286"/>
      <c r="CS287" s="287"/>
      <c r="CT287" s="288"/>
      <c r="CU287" s="440"/>
      <c r="CV287" s="286"/>
      <c r="CW287" s="287"/>
      <c r="CX287" s="287"/>
      <c r="CY287" s="288"/>
      <c r="CZ287" s="440"/>
      <c r="DA287" s="286"/>
      <c r="DB287" s="287"/>
      <c r="DC287" s="287"/>
      <c r="DD287" s="287"/>
      <c r="DE287" s="287"/>
      <c r="DF287" s="288"/>
      <c r="DG287" s="440"/>
      <c r="DH287" s="286"/>
      <c r="DI287" s="287"/>
      <c r="DJ287" s="287"/>
      <c r="DK287" s="287"/>
      <c r="DL287" s="287"/>
      <c r="DM287" s="287"/>
      <c r="DN287" s="287"/>
      <c r="DO287" s="288"/>
      <c r="DP287" s="578"/>
      <c r="DQ287" s="440"/>
      <c r="DR287" s="286"/>
      <c r="DS287" s="287"/>
      <c r="DT287" s="288"/>
      <c r="DU287" s="440"/>
      <c r="DV287" s="610"/>
    </row>
    <row r="288" spans="1:126" s="285" customFormat="1" ht="11.25">
      <c r="A288" s="379" t="s">
        <v>63</v>
      </c>
      <c r="B288" s="440">
        <v>64</v>
      </c>
      <c r="C288" s="372" t="s">
        <v>298</v>
      </c>
      <c r="D288" s="373" t="s">
        <v>298</v>
      </c>
      <c r="E288" s="440">
        <v>93</v>
      </c>
      <c r="F288" s="372" t="s">
        <v>298</v>
      </c>
      <c r="G288" s="374" t="s">
        <v>298</v>
      </c>
      <c r="H288" s="374" t="s">
        <v>298</v>
      </c>
      <c r="I288" s="374" t="s">
        <v>298</v>
      </c>
      <c r="J288" s="373" t="s">
        <v>298</v>
      </c>
      <c r="K288" s="440">
        <v>70</v>
      </c>
      <c r="L288" s="372" t="s">
        <v>298</v>
      </c>
      <c r="M288" s="374" t="s">
        <v>298</v>
      </c>
      <c r="N288" s="374" t="s">
        <v>298</v>
      </c>
      <c r="O288" s="373" t="s">
        <v>298</v>
      </c>
      <c r="P288" s="440">
        <v>69</v>
      </c>
      <c r="Q288" s="372" t="s">
        <v>298</v>
      </c>
      <c r="R288" s="374" t="s">
        <v>298</v>
      </c>
      <c r="S288" s="373" t="s">
        <v>298</v>
      </c>
      <c r="T288" s="440">
        <v>62</v>
      </c>
      <c r="U288" s="372" t="s">
        <v>298</v>
      </c>
      <c r="V288" s="374" t="s">
        <v>298</v>
      </c>
      <c r="W288" s="374" t="s">
        <v>298</v>
      </c>
      <c r="X288" s="373" t="s">
        <v>298</v>
      </c>
      <c r="Y288" s="440">
        <v>124</v>
      </c>
      <c r="Z288" s="372" t="s">
        <v>298</v>
      </c>
      <c r="AA288" s="374" t="s">
        <v>298</v>
      </c>
      <c r="AB288" s="374" t="s">
        <v>298</v>
      </c>
      <c r="AC288" s="373" t="s">
        <v>298</v>
      </c>
      <c r="AD288" s="440">
        <v>75</v>
      </c>
      <c r="AE288" s="372" t="s">
        <v>298</v>
      </c>
      <c r="AF288" s="374" t="s">
        <v>298</v>
      </c>
      <c r="AG288" s="374" t="s">
        <v>298</v>
      </c>
      <c r="AH288" s="374" t="s">
        <v>298</v>
      </c>
      <c r="AI288" s="374" t="s">
        <v>298</v>
      </c>
      <c r="AJ288" s="373" t="s">
        <v>298</v>
      </c>
      <c r="AK288" s="440">
        <v>28</v>
      </c>
      <c r="AL288" s="372" t="s">
        <v>298</v>
      </c>
      <c r="AM288" s="374" t="s">
        <v>298</v>
      </c>
      <c r="AN288" s="374" t="s">
        <v>298</v>
      </c>
      <c r="AO288" s="373" t="s">
        <v>298</v>
      </c>
      <c r="AP288" s="440">
        <v>0</v>
      </c>
      <c r="AQ288" s="372" t="s">
        <v>298</v>
      </c>
      <c r="AR288" s="373" t="s">
        <v>298</v>
      </c>
      <c r="AS288" s="440">
        <v>35</v>
      </c>
      <c r="AT288" s="372" t="s">
        <v>298</v>
      </c>
      <c r="AU288" s="374" t="s">
        <v>298</v>
      </c>
      <c r="AV288" s="374" t="s">
        <v>298</v>
      </c>
      <c r="AW288" s="373" t="s">
        <v>298</v>
      </c>
      <c r="AX288" s="440">
        <v>49</v>
      </c>
      <c r="AY288" s="372" t="s">
        <v>298</v>
      </c>
      <c r="AZ288" s="373" t="s">
        <v>298</v>
      </c>
      <c r="BA288" s="440">
        <v>605</v>
      </c>
      <c r="BB288" s="372" t="s">
        <v>298</v>
      </c>
      <c r="BC288" s="374" t="s">
        <v>298</v>
      </c>
      <c r="BD288" s="374" t="s">
        <v>298</v>
      </c>
      <c r="BE288" s="374" t="s">
        <v>298</v>
      </c>
      <c r="BF288" s="374" t="s">
        <v>298</v>
      </c>
      <c r="BG288" s="374" t="s">
        <v>298</v>
      </c>
      <c r="BH288" s="374" t="s">
        <v>298</v>
      </c>
      <c r="BI288" s="373" t="s">
        <v>298</v>
      </c>
      <c r="BJ288" s="440">
        <v>32</v>
      </c>
      <c r="BK288" s="372" t="s">
        <v>298</v>
      </c>
      <c r="BL288" s="374" t="s">
        <v>298</v>
      </c>
      <c r="BM288" s="374" t="s">
        <v>298</v>
      </c>
      <c r="BN288" s="374" t="s">
        <v>298</v>
      </c>
      <c r="BO288" s="373" t="s">
        <v>298</v>
      </c>
      <c r="BP288" s="440">
        <v>38</v>
      </c>
      <c r="BQ288" s="372" t="s">
        <v>298</v>
      </c>
      <c r="BR288" s="374" t="s">
        <v>298</v>
      </c>
      <c r="BS288" s="373" t="s">
        <v>298</v>
      </c>
      <c r="BT288" s="440">
        <v>54</v>
      </c>
      <c r="BU288" s="372" t="s">
        <v>298</v>
      </c>
      <c r="BV288" s="374" t="s">
        <v>298</v>
      </c>
      <c r="BW288" s="374" t="s">
        <v>298</v>
      </c>
      <c r="BX288" s="373" t="s">
        <v>298</v>
      </c>
      <c r="BY288" s="440">
        <v>98</v>
      </c>
      <c r="BZ288" s="372" t="s">
        <v>298</v>
      </c>
      <c r="CA288" s="374" t="s">
        <v>298</v>
      </c>
      <c r="CB288" s="374" t="s">
        <v>298</v>
      </c>
      <c r="CC288" s="374" t="s">
        <v>298</v>
      </c>
      <c r="CD288" s="374" t="s">
        <v>298</v>
      </c>
      <c r="CE288" s="374" t="s">
        <v>298</v>
      </c>
      <c r="CF288" s="374" t="s">
        <v>298</v>
      </c>
      <c r="CG288" s="373" t="s">
        <v>298</v>
      </c>
      <c r="CH288" s="440">
        <v>219</v>
      </c>
      <c r="CI288" s="372" t="s">
        <v>298</v>
      </c>
      <c r="CJ288" s="373" t="s">
        <v>298</v>
      </c>
      <c r="CK288" s="440">
        <v>121</v>
      </c>
      <c r="CL288" s="372" t="s">
        <v>298</v>
      </c>
      <c r="CM288" s="374" t="s">
        <v>298</v>
      </c>
      <c r="CN288" s="374" t="s">
        <v>298</v>
      </c>
      <c r="CO288" s="374" t="s">
        <v>298</v>
      </c>
      <c r="CP288" s="373" t="s">
        <v>298</v>
      </c>
      <c r="CQ288" s="440">
        <v>59</v>
      </c>
      <c r="CR288" s="372" t="s">
        <v>298</v>
      </c>
      <c r="CS288" s="374" t="s">
        <v>298</v>
      </c>
      <c r="CT288" s="373" t="s">
        <v>298</v>
      </c>
      <c r="CU288" s="440">
        <v>42</v>
      </c>
      <c r="CV288" s="372" t="s">
        <v>298</v>
      </c>
      <c r="CW288" s="374" t="s">
        <v>298</v>
      </c>
      <c r="CX288" s="374" t="s">
        <v>298</v>
      </c>
      <c r="CY288" s="373" t="s">
        <v>298</v>
      </c>
      <c r="CZ288" s="440">
        <v>207</v>
      </c>
      <c r="DA288" s="372" t="s">
        <v>298</v>
      </c>
      <c r="DB288" s="374" t="s">
        <v>298</v>
      </c>
      <c r="DC288" s="374" t="s">
        <v>298</v>
      </c>
      <c r="DD288" s="374" t="s">
        <v>298</v>
      </c>
      <c r="DE288" s="374" t="s">
        <v>298</v>
      </c>
      <c r="DF288" s="373" t="s">
        <v>298</v>
      </c>
      <c r="DG288" s="440">
        <v>290</v>
      </c>
      <c r="DH288" s="372" t="s">
        <v>298</v>
      </c>
      <c r="DI288" s="374" t="s">
        <v>298</v>
      </c>
      <c r="DJ288" s="374" t="s">
        <v>298</v>
      </c>
      <c r="DK288" s="374" t="s">
        <v>298</v>
      </c>
      <c r="DL288" s="374" t="s">
        <v>298</v>
      </c>
      <c r="DM288" s="374" t="s">
        <v>298</v>
      </c>
      <c r="DN288" s="374" t="s">
        <v>298</v>
      </c>
      <c r="DO288" s="373" t="s">
        <v>298</v>
      </c>
      <c r="DP288" s="579">
        <f>B288+E288+K288+P288+T288+Y288+AD288+AK288+AP288+AS288+AX288+BA288+BJ288+BP288+BT288+BY288+CH288+CK288+CQ288+CU288+CZ288+DG288</f>
        <v>2434</v>
      </c>
      <c r="DQ288" s="440">
        <v>25</v>
      </c>
      <c r="DR288" s="372" t="s">
        <v>298</v>
      </c>
      <c r="DS288" s="374" t="s">
        <v>298</v>
      </c>
      <c r="DT288" s="373" t="s">
        <v>298</v>
      </c>
      <c r="DU288" s="440">
        <v>28</v>
      </c>
      <c r="DV288" s="610">
        <v>28</v>
      </c>
    </row>
    <row r="289" spans="1:126" s="285" customFormat="1" ht="9.75" customHeight="1">
      <c r="A289" s="379" t="s">
        <v>64</v>
      </c>
      <c r="B289" s="440">
        <v>126</v>
      </c>
      <c r="C289" s="372" t="s">
        <v>298</v>
      </c>
      <c r="D289" s="373" t="s">
        <v>298</v>
      </c>
      <c r="E289" s="440">
        <v>195</v>
      </c>
      <c r="F289" s="372" t="s">
        <v>298</v>
      </c>
      <c r="G289" s="374" t="s">
        <v>298</v>
      </c>
      <c r="H289" s="374" t="s">
        <v>298</v>
      </c>
      <c r="I289" s="374" t="s">
        <v>298</v>
      </c>
      <c r="J289" s="373" t="s">
        <v>298</v>
      </c>
      <c r="K289" s="440">
        <v>82</v>
      </c>
      <c r="L289" s="372" t="s">
        <v>298</v>
      </c>
      <c r="M289" s="374" t="s">
        <v>298</v>
      </c>
      <c r="N289" s="374" t="s">
        <v>298</v>
      </c>
      <c r="O289" s="373" t="s">
        <v>298</v>
      </c>
      <c r="P289" s="440">
        <v>85</v>
      </c>
      <c r="Q289" s="372" t="s">
        <v>298</v>
      </c>
      <c r="R289" s="374" t="s">
        <v>298</v>
      </c>
      <c r="S289" s="373" t="s">
        <v>298</v>
      </c>
      <c r="T289" s="440">
        <v>85</v>
      </c>
      <c r="U289" s="372" t="s">
        <v>298</v>
      </c>
      <c r="V289" s="374" t="s">
        <v>298</v>
      </c>
      <c r="W289" s="374" t="s">
        <v>298</v>
      </c>
      <c r="X289" s="373" t="s">
        <v>298</v>
      </c>
      <c r="Y289" s="440">
        <v>194</v>
      </c>
      <c r="Z289" s="372" t="s">
        <v>298</v>
      </c>
      <c r="AA289" s="374" t="s">
        <v>298</v>
      </c>
      <c r="AB289" s="374" t="s">
        <v>298</v>
      </c>
      <c r="AC289" s="373" t="s">
        <v>298</v>
      </c>
      <c r="AD289" s="440">
        <v>170</v>
      </c>
      <c r="AE289" s="372" t="s">
        <v>298</v>
      </c>
      <c r="AF289" s="374" t="s">
        <v>298</v>
      </c>
      <c r="AG289" s="374" t="s">
        <v>298</v>
      </c>
      <c r="AH289" s="374" t="s">
        <v>298</v>
      </c>
      <c r="AI289" s="374" t="s">
        <v>298</v>
      </c>
      <c r="AJ289" s="373" t="s">
        <v>298</v>
      </c>
      <c r="AK289" s="440">
        <v>59</v>
      </c>
      <c r="AL289" s="372" t="s">
        <v>298</v>
      </c>
      <c r="AM289" s="374" t="s">
        <v>298</v>
      </c>
      <c r="AN289" s="374" t="s">
        <v>298</v>
      </c>
      <c r="AO289" s="373" t="s">
        <v>298</v>
      </c>
      <c r="AP289" s="440">
        <v>0</v>
      </c>
      <c r="AQ289" s="372" t="s">
        <v>298</v>
      </c>
      <c r="AR289" s="373" t="s">
        <v>298</v>
      </c>
      <c r="AS289" s="440">
        <v>51</v>
      </c>
      <c r="AT289" s="372" t="s">
        <v>298</v>
      </c>
      <c r="AU289" s="374" t="s">
        <v>298</v>
      </c>
      <c r="AV289" s="374" t="s">
        <v>298</v>
      </c>
      <c r="AW289" s="373" t="s">
        <v>298</v>
      </c>
      <c r="AX289" s="440">
        <v>139</v>
      </c>
      <c r="AY289" s="372" t="s">
        <v>298</v>
      </c>
      <c r="AZ289" s="373" t="s">
        <v>298</v>
      </c>
      <c r="BA289" s="440">
        <v>754</v>
      </c>
      <c r="BB289" s="372" t="s">
        <v>298</v>
      </c>
      <c r="BC289" s="374" t="s">
        <v>298</v>
      </c>
      <c r="BD289" s="374" t="s">
        <v>298</v>
      </c>
      <c r="BE289" s="374" t="s">
        <v>298</v>
      </c>
      <c r="BF289" s="374" t="s">
        <v>298</v>
      </c>
      <c r="BG289" s="374" t="s">
        <v>298</v>
      </c>
      <c r="BH289" s="374" t="s">
        <v>298</v>
      </c>
      <c r="BI289" s="373" t="s">
        <v>298</v>
      </c>
      <c r="BJ289" s="440">
        <v>146</v>
      </c>
      <c r="BK289" s="372" t="s">
        <v>298</v>
      </c>
      <c r="BL289" s="374" t="s">
        <v>298</v>
      </c>
      <c r="BM289" s="374" t="s">
        <v>298</v>
      </c>
      <c r="BN289" s="374" t="s">
        <v>298</v>
      </c>
      <c r="BO289" s="373" t="s">
        <v>298</v>
      </c>
      <c r="BP289" s="440">
        <v>38</v>
      </c>
      <c r="BQ289" s="372" t="s">
        <v>298</v>
      </c>
      <c r="BR289" s="374" t="s">
        <v>298</v>
      </c>
      <c r="BS289" s="373" t="s">
        <v>298</v>
      </c>
      <c r="BT289" s="440">
        <v>218</v>
      </c>
      <c r="BU289" s="372" t="s">
        <v>298</v>
      </c>
      <c r="BV289" s="374" t="s">
        <v>298</v>
      </c>
      <c r="BW289" s="374" t="s">
        <v>298</v>
      </c>
      <c r="BX289" s="373" t="s">
        <v>298</v>
      </c>
      <c r="BY289" s="440">
        <v>200</v>
      </c>
      <c r="BZ289" s="372" t="s">
        <v>298</v>
      </c>
      <c r="CA289" s="374" t="s">
        <v>298</v>
      </c>
      <c r="CB289" s="374" t="s">
        <v>298</v>
      </c>
      <c r="CC289" s="374" t="s">
        <v>298</v>
      </c>
      <c r="CD289" s="374" t="s">
        <v>298</v>
      </c>
      <c r="CE289" s="374" t="s">
        <v>298</v>
      </c>
      <c r="CF289" s="374" t="s">
        <v>298</v>
      </c>
      <c r="CG289" s="373" t="s">
        <v>298</v>
      </c>
      <c r="CH289" s="440">
        <v>377</v>
      </c>
      <c r="CI289" s="372" t="s">
        <v>298</v>
      </c>
      <c r="CJ289" s="373" t="s">
        <v>298</v>
      </c>
      <c r="CK289" s="440">
        <v>164</v>
      </c>
      <c r="CL289" s="372" t="s">
        <v>298</v>
      </c>
      <c r="CM289" s="374" t="s">
        <v>298</v>
      </c>
      <c r="CN289" s="374" t="s">
        <v>298</v>
      </c>
      <c r="CO289" s="374" t="s">
        <v>298</v>
      </c>
      <c r="CP289" s="373" t="s">
        <v>298</v>
      </c>
      <c r="CQ289" s="440">
        <v>111</v>
      </c>
      <c r="CR289" s="372" t="s">
        <v>298</v>
      </c>
      <c r="CS289" s="374" t="s">
        <v>298</v>
      </c>
      <c r="CT289" s="373" t="s">
        <v>298</v>
      </c>
      <c r="CU289" s="440">
        <v>63</v>
      </c>
      <c r="CV289" s="372" t="s">
        <v>298</v>
      </c>
      <c r="CW289" s="374" t="s">
        <v>298</v>
      </c>
      <c r="CX289" s="374" t="s">
        <v>298</v>
      </c>
      <c r="CY289" s="373" t="s">
        <v>298</v>
      </c>
      <c r="CZ289" s="440">
        <v>238</v>
      </c>
      <c r="DA289" s="372" t="s">
        <v>298</v>
      </c>
      <c r="DB289" s="374" t="s">
        <v>298</v>
      </c>
      <c r="DC289" s="374" t="s">
        <v>298</v>
      </c>
      <c r="DD289" s="374" t="s">
        <v>298</v>
      </c>
      <c r="DE289" s="374" t="s">
        <v>298</v>
      </c>
      <c r="DF289" s="373" t="s">
        <v>298</v>
      </c>
      <c r="DG289" s="440">
        <v>310</v>
      </c>
      <c r="DH289" s="372" t="s">
        <v>298</v>
      </c>
      <c r="DI289" s="374" t="s">
        <v>298</v>
      </c>
      <c r="DJ289" s="374" t="s">
        <v>298</v>
      </c>
      <c r="DK289" s="374" t="s">
        <v>298</v>
      </c>
      <c r="DL289" s="374" t="s">
        <v>298</v>
      </c>
      <c r="DM289" s="374" t="s">
        <v>298</v>
      </c>
      <c r="DN289" s="374" t="s">
        <v>298</v>
      </c>
      <c r="DO289" s="373" t="s">
        <v>298</v>
      </c>
      <c r="DP289" s="579">
        <f>B289+E289+K289+P289+T289+Y289+AD289+AK289+AP289+AS289+AX289+BA289+BJ289+BP289+BT289+BY289+CH289+CK289+CQ289+CU289+CZ289+DG289</f>
        <v>3805</v>
      </c>
      <c r="DQ289" s="440">
        <v>23</v>
      </c>
      <c r="DR289" s="372" t="s">
        <v>298</v>
      </c>
      <c r="DS289" s="374" t="s">
        <v>298</v>
      </c>
      <c r="DT289" s="373" t="s">
        <v>298</v>
      </c>
      <c r="DU289" s="440">
        <v>37</v>
      </c>
      <c r="DV289" s="610">
        <v>37</v>
      </c>
    </row>
    <row r="290" spans="1:126" s="285" customFormat="1" ht="11.25">
      <c r="A290" s="379" t="s">
        <v>68</v>
      </c>
      <c r="B290" s="440">
        <v>94</v>
      </c>
      <c r="C290" s="372" t="s">
        <v>298</v>
      </c>
      <c r="D290" s="373" t="s">
        <v>298</v>
      </c>
      <c r="E290" s="440">
        <v>34</v>
      </c>
      <c r="F290" s="372" t="s">
        <v>298</v>
      </c>
      <c r="G290" s="374" t="s">
        <v>298</v>
      </c>
      <c r="H290" s="374" t="s">
        <v>298</v>
      </c>
      <c r="I290" s="374" t="s">
        <v>298</v>
      </c>
      <c r="J290" s="373" t="s">
        <v>298</v>
      </c>
      <c r="K290" s="440">
        <v>19</v>
      </c>
      <c r="L290" s="372" t="s">
        <v>298</v>
      </c>
      <c r="M290" s="374" t="s">
        <v>298</v>
      </c>
      <c r="N290" s="374" t="s">
        <v>298</v>
      </c>
      <c r="O290" s="373" t="s">
        <v>298</v>
      </c>
      <c r="P290" s="441">
        <v>0</v>
      </c>
      <c r="Q290" s="372" t="s">
        <v>298</v>
      </c>
      <c r="R290" s="374" t="s">
        <v>298</v>
      </c>
      <c r="S290" s="373" t="s">
        <v>298</v>
      </c>
      <c r="T290" s="440">
        <v>32</v>
      </c>
      <c r="U290" s="372" t="s">
        <v>298</v>
      </c>
      <c r="V290" s="374" t="s">
        <v>298</v>
      </c>
      <c r="W290" s="374" t="s">
        <v>298</v>
      </c>
      <c r="X290" s="373" t="s">
        <v>298</v>
      </c>
      <c r="Y290" s="440">
        <v>20</v>
      </c>
      <c r="Z290" s="372" t="s">
        <v>298</v>
      </c>
      <c r="AA290" s="374" t="s">
        <v>298</v>
      </c>
      <c r="AB290" s="374" t="s">
        <v>298</v>
      </c>
      <c r="AC290" s="373" t="s">
        <v>298</v>
      </c>
      <c r="AD290" s="440">
        <v>38</v>
      </c>
      <c r="AE290" s="372" t="s">
        <v>298</v>
      </c>
      <c r="AF290" s="374" t="s">
        <v>298</v>
      </c>
      <c r="AG290" s="374" t="s">
        <v>298</v>
      </c>
      <c r="AH290" s="374" t="s">
        <v>298</v>
      </c>
      <c r="AI290" s="374" t="s">
        <v>298</v>
      </c>
      <c r="AJ290" s="373" t="s">
        <v>298</v>
      </c>
      <c r="AK290" s="440">
        <v>10</v>
      </c>
      <c r="AL290" s="372" t="s">
        <v>298</v>
      </c>
      <c r="AM290" s="374" t="s">
        <v>298</v>
      </c>
      <c r="AN290" s="374" t="s">
        <v>298</v>
      </c>
      <c r="AO290" s="373" t="s">
        <v>298</v>
      </c>
      <c r="AP290" s="440">
        <v>0</v>
      </c>
      <c r="AQ290" s="372" t="s">
        <v>298</v>
      </c>
      <c r="AR290" s="373" t="s">
        <v>298</v>
      </c>
      <c r="AS290" s="440">
        <v>21</v>
      </c>
      <c r="AT290" s="372" t="s">
        <v>298</v>
      </c>
      <c r="AU290" s="374" t="s">
        <v>298</v>
      </c>
      <c r="AV290" s="374" t="s">
        <v>298</v>
      </c>
      <c r="AW290" s="373" t="s">
        <v>298</v>
      </c>
      <c r="AX290" s="440">
        <v>38</v>
      </c>
      <c r="AY290" s="372" t="s">
        <v>298</v>
      </c>
      <c r="AZ290" s="373" t="s">
        <v>298</v>
      </c>
      <c r="BA290" s="440">
        <v>514</v>
      </c>
      <c r="BB290" s="372" t="s">
        <v>298</v>
      </c>
      <c r="BC290" s="374" t="s">
        <v>298</v>
      </c>
      <c r="BD290" s="374" t="s">
        <v>298</v>
      </c>
      <c r="BE290" s="374" t="s">
        <v>298</v>
      </c>
      <c r="BF290" s="374" t="s">
        <v>298</v>
      </c>
      <c r="BG290" s="374" t="s">
        <v>298</v>
      </c>
      <c r="BH290" s="374" t="s">
        <v>298</v>
      </c>
      <c r="BI290" s="373" t="s">
        <v>298</v>
      </c>
      <c r="BJ290" s="440">
        <v>28</v>
      </c>
      <c r="BK290" s="372" t="s">
        <v>298</v>
      </c>
      <c r="BL290" s="374" t="s">
        <v>298</v>
      </c>
      <c r="BM290" s="374" t="s">
        <v>298</v>
      </c>
      <c r="BN290" s="374" t="s">
        <v>298</v>
      </c>
      <c r="BO290" s="373" t="s">
        <v>298</v>
      </c>
      <c r="BP290" s="440">
        <v>24</v>
      </c>
      <c r="BQ290" s="372" t="s">
        <v>298</v>
      </c>
      <c r="BR290" s="374" t="s">
        <v>298</v>
      </c>
      <c r="BS290" s="373" t="s">
        <v>298</v>
      </c>
      <c r="BT290" s="440">
        <v>47</v>
      </c>
      <c r="BU290" s="372" t="s">
        <v>298</v>
      </c>
      <c r="BV290" s="374" t="s">
        <v>298</v>
      </c>
      <c r="BW290" s="374" t="s">
        <v>298</v>
      </c>
      <c r="BX290" s="373" t="s">
        <v>298</v>
      </c>
      <c r="BY290" s="440">
        <v>85</v>
      </c>
      <c r="BZ290" s="372" t="s">
        <v>298</v>
      </c>
      <c r="CA290" s="374" t="s">
        <v>298</v>
      </c>
      <c r="CB290" s="374" t="s">
        <v>298</v>
      </c>
      <c r="CC290" s="374" t="s">
        <v>298</v>
      </c>
      <c r="CD290" s="374" t="s">
        <v>298</v>
      </c>
      <c r="CE290" s="374" t="s">
        <v>298</v>
      </c>
      <c r="CF290" s="374" t="s">
        <v>298</v>
      </c>
      <c r="CG290" s="373" t="s">
        <v>298</v>
      </c>
      <c r="CH290" s="440">
        <v>82</v>
      </c>
      <c r="CI290" s="372" t="s">
        <v>298</v>
      </c>
      <c r="CJ290" s="373" t="s">
        <v>298</v>
      </c>
      <c r="CK290" s="440">
        <v>78</v>
      </c>
      <c r="CL290" s="372" t="s">
        <v>298</v>
      </c>
      <c r="CM290" s="374" t="s">
        <v>298</v>
      </c>
      <c r="CN290" s="374" t="s">
        <v>298</v>
      </c>
      <c r="CO290" s="374" t="s">
        <v>298</v>
      </c>
      <c r="CP290" s="373" t="s">
        <v>298</v>
      </c>
      <c r="CQ290" s="440">
        <v>15</v>
      </c>
      <c r="CR290" s="372" t="s">
        <v>298</v>
      </c>
      <c r="CS290" s="374" t="s">
        <v>298</v>
      </c>
      <c r="CT290" s="373" t="s">
        <v>298</v>
      </c>
      <c r="CU290" s="440">
        <v>22</v>
      </c>
      <c r="CV290" s="372" t="s">
        <v>298</v>
      </c>
      <c r="CW290" s="374" t="s">
        <v>298</v>
      </c>
      <c r="CX290" s="374" t="s">
        <v>298</v>
      </c>
      <c r="CY290" s="373" t="s">
        <v>298</v>
      </c>
      <c r="CZ290" s="440">
        <v>68</v>
      </c>
      <c r="DA290" s="372" t="s">
        <v>298</v>
      </c>
      <c r="DB290" s="374" t="s">
        <v>298</v>
      </c>
      <c r="DC290" s="374" t="s">
        <v>298</v>
      </c>
      <c r="DD290" s="374" t="s">
        <v>298</v>
      </c>
      <c r="DE290" s="374" t="s">
        <v>298</v>
      </c>
      <c r="DF290" s="373" t="s">
        <v>298</v>
      </c>
      <c r="DG290" s="440">
        <v>106</v>
      </c>
      <c r="DH290" s="372" t="s">
        <v>298</v>
      </c>
      <c r="DI290" s="374" t="s">
        <v>298</v>
      </c>
      <c r="DJ290" s="374" t="s">
        <v>298</v>
      </c>
      <c r="DK290" s="374" t="s">
        <v>298</v>
      </c>
      <c r="DL290" s="374" t="s">
        <v>298</v>
      </c>
      <c r="DM290" s="374" t="s">
        <v>298</v>
      </c>
      <c r="DN290" s="374" t="s">
        <v>298</v>
      </c>
      <c r="DO290" s="373" t="s">
        <v>298</v>
      </c>
      <c r="DP290" s="579">
        <f>B290+E290+K290+P290+T290+Y290+AD290+AK290+AP290+AS290+AX290+BA290+BJ290+BP290+BT290+BY290+CH290+CK290+CQ290+CU290+CZ290+DG290</f>
        <v>1375</v>
      </c>
      <c r="DQ290" s="440">
        <v>17</v>
      </c>
      <c r="DR290" s="372" t="s">
        <v>298</v>
      </c>
      <c r="DS290" s="374" t="s">
        <v>298</v>
      </c>
      <c r="DT290" s="373" t="s">
        <v>298</v>
      </c>
      <c r="DU290" s="440">
        <v>18</v>
      </c>
      <c r="DV290" s="610">
        <v>18</v>
      </c>
    </row>
    <row r="291" spans="1:126" s="285" customFormat="1" ht="11.25">
      <c r="A291" s="379" t="s">
        <v>66</v>
      </c>
      <c r="B291" s="440">
        <v>5</v>
      </c>
      <c r="C291" s="372" t="s">
        <v>298</v>
      </c>
      <c r="D291" s="373" t="s">
        <v>298</v>
      </c>
      <c r="E291" s="440">
        <v>16</v>
      </c>
      <c r="F291" s="372" t="s">
        <v>298</v>
      </c>
      <c r="G291" s="374" t="s">
        <v>298</v>
      </c>
      <c r="H291" s="374" t="s">
        <v>298</v>
      </c>
      <c r="I291" s="374" t="s">
        <v>298</v>
      </c>
      <c r="J291" s="373" t="s">
        <v>298</v>
      </c>
      <c r="K291" s="440">
        <v>7</v>
      </c>
      <c r="L291" s="372" t="s">
        <v>298</v>
      </c>
      <c r="M291" s="374" t="s">
        <v>298</v>
      </c>
      <c r="N291" s="374" t="s">
        <v>298</v>
      </c>
      <c r="O291" s="373" t="s">
        <v>298</v>
      </c>
      <c r="P291" s="440">
        <v>7</v>
      </c>
      <c r="Q291" s="372" t="s">
        <v>298</v>
      </c>
      <c r="R291" s="374" t="s">
        <v>298</v>
      </c>
      <c r="S291" s="373" t="s">
        <v>298</v>
      </c>
      <c r="T291" s="440">
        <v>20</v>
      </c>
      <c r="U291" s="372" t="s">
        <v>298</v>
      </c>
      <c r="V291" s="374" t="s">
        <v>298</v>
      </c>
      <c r="W291" s="374" t="s">
        <v>298</v>
      </c>
      <c r="X291" s="373" t="s">
        <v>298</v>
      </c>
      <c r="Y291" s="440">
        <v>32</v>
      </c>
      <c r="Z291" s="372" t="s">
        <v>298</v>
      </c>
      <c r="AA291" s="374" t="s">
        <v>298</v>
      </c>
      <c r="AB291" s="374" t="s">
        <v>298</v>
      </c>
      <c r="AC291" s="373" t="s">
        <v>298</v>
      </c>
      <c r="AD291" s="440">
        <v>23</v>
      </c>
      <c r="AE291" s="372" t="s">
        <v>298</v>
      </c>
      <c r="AF291" s="374" t="s">
        <v>298</v>
      </c>
      <c r="AG291" s="374" t="s">
        <v>298</v>
      </c>
      <c r="AH291" s="374" t="s">
        <v>298</v>
      </c>
      <c r="AI291" s="374" t="s">
        <v>298</v>
      </c>
      <c r="AJ291" s="373" t="s">
        <v>298</v>
      </c>
      <c r="AK291" s="440">
        <v>10</v>
      </c>
      <c r="AL291" s="372" t="s">
        <v>298</v>
      </c>
      <c r="AM291" s="374" t="s">
        <v>298</v>
      </c>
      <c r="AN291" s="374" t="s">
        <v>298</v>
      </c>
      <c r="AO291" s="373" t="s">
        <v>298</v>
      </c>
      <c r="AP291" s="440">
        <v>0</v>
      </c>
      <c r="AQ291" s="372" t="s">
        <v>298</v>
      </c>
      <c r="AR291" s="373" t="s">
        <v>298</v>
      </c>
      <c r="AS291" s="440">
        <v>5</v>
      </c>
      <c r="AT291" s="372" t="s">
        <v>298</v>
      </c>
      <c r="AU291" s="374" t="s">
        <v>298</v>
      </c>
      <c r="AV291" s="374" t="s">
        <v>298</v>
      </c>
      <c r="AW291" s="373" t="s">
        <v>298</v>
      </c>
      <c r="AX291" s="440">
        <v>7</v>
      </c>
      <c r="AY291" s="372" t="s">
        <v>298</v>
      </c>
      <c r="AZ291" s="373" t="s">
        <v>298</v>
      </c>
      <c r="BA291" s="440">
        <v>16</v>
      </c>
      <c r="BB291" s="372" t="s">
        <v>298</v>
      </c>
      <c r="BC291" s="374" t="s">
        <v>298</v>
      </c>
      <c r="BD291" s="374" t="s">
        <v>298</v>
      </c>
      <c r="BE291" s="374" t="s">
        <v>298</v>
      </c>
      <c r="BF291" s="374" t="s">
        <v>298</v>
      </c>
      <c r="BG291" s="374" t="s">
        <v>298</v>
      </c>
      <c r="BH291" s="374" t="s">
        <v>298</v>
      </c>
      <c r="BI291" s="373" t="s">
        <v>298</v>
      </c>
      <c r="BJ291" s="440">
        <v>10</v>
      </c>
      <c r="BK291" s="372" t="s">
        <v>298</v>
      </c>
      <c r="BL291" s="374" t="s">
        <v>298</v>
      </c>
      <c r="BM291" s="374" t="s">
        <v>298</v>
      </c>
      <c r="BN291" s="374" t="s">
        <v>298</v>
      </c>
      <c r="BO291" s="373" t="s">
        <v>298</v>
      </c>
      <c r="BP291" s="440"/>
      <c r="BQ291" s="372" t="s">
        <v>298</v>
      </c>
      <c r="BR291" s="374" t="s">
        <v>298</v>
      </c>
      <c r="BS291" s="373" t="s">
        <v>298</v>
      </c>
      <c r="BT291" s="440">
        <v>8</v>
      </c>
      <c r="BU291" s="372" t="s">
        <v>298</v>
      </c>
      <c r="BV291" s="374" t="s">
        <v>298</v>
      </c>
      <c r="BW291" s="374" t="s">
        <v>298</v>
      </c>
      <c r="BX291" s="373" t="s">
        <v>298</v>
      </c>
      <c r="BY291" s="440">
        <v>11</v>
      </c>
      <c r="BZ291" s="372" t="s">
        <v>298</v>
      </c>
      <c r="CA291" s="374" t="s">
        <v>298</v>
      </c>
      <c r="CB291" s="374" t="s">
        <v>298</v>
      </c>
      <c r="CC291" s="374" t="s">
        <v>298</v>
      </c>
      <c r="CD291" s="374" t="s">
        <v>298</v>
      </c>
      <c r="CE291" s="374" t="s">
        <v>298</v>
      </c>
      <c r="CF291" s="374" t="s">
        <v>298</v>
      </c>
      <c r="CG291" s="373" t="s">
        <v>298</v>
      </c>
      <c r="CH291" s="440">
        <v>13</v>
      </c>
      <c r="CI291" s="372" t="s">
        <v>298</v>
      </c>
      <c r="CJ291" s="373" t="s">
        <v>298</v>
      </c>
      <c r="CK291" s="440">
        <v>10</v>
      </c>
      <c r="CL291" s="372" t="s">
        <v>298</v>
      </c>
      <c r="CM291" s="374" t="s">
        <v>298</v>
      </c>
      <c r="CN291" s="374" t="s">
        <v>298</v>
      </c>
      <c r="CO291" s="374" t="s">
        <v>298</v>
      </c>
      <c r="CP291" s="373" t="s">
        <v>298</v>
      </c>
      <c r="CQ291" s="440">
        <v>12</v>
      </c>
      <c r="CR291" s="372" t="s">
        <v>298</v>
      </c>
      <c r="CS291" s="374" t="s">
        <v>298</v>
      </c>
      <c r="CT291" s="373" t="s">
        <v>298</v>
      </c>
      <c r="CU291" s="440">
        <v>18</v>
      </c>
      <c r="CV291" s="372" t="s">
        <v>298</v>
      </c>
      <c r="CW291" s="374" t="s">
        <v>298</v>
      </c>
      <c r="CX291" s="374" t="s">
        <v>298</v>
      </c>
      <c r="CY291" s="373" t="s">
        <v>298</v>
      </c>
      <c r="CZ291" s="440">
        <v>14</v>
      </c>
      <c r="DA291" s="372" t="s">
        <v>298</v>
      </c>
      <c r="DB291" s="374" t="s">
        <v>298</v>
      </c>
      <c r="DC291" s="374" t="s">
        <v>298</v>
      </c>
      <c r="DD291" s="374" t="s">
        <v>298</v>
      </c>
      <c r="DE291" s="374" t="s">
        <v>298</v>
      </c>
      <c r="DF291" s="373" t="s">
        <v>298</v>
      </c>
      <c r="DG291" s="440">
        <v>5</v>
      </c>
      <c r="DH291" s="372" t="s">
        <v>298</v>
      </c>
      <c r="DI291" s="374" t="s">
        <v>298</v>
      </c>
      <c r="DJ291" s="374" t="s">
        <v>298</v>
      </c>
      <c r="DK291" s="374" t="s">
        <v>298</v>
      </c>
      <c r="DL291" s="374" t="s">
        <v>298</v>
      </c>
      <c r="DM291" s="374" t="s">
        <v>298</v>
      </c>
      <c r="DN291" s="374" t="s">
        <v>298</v>
      </c>
      <c r="DO291" s="373" t="s">
        <v>298</v>
      </c>
      <c r="DP291" s="579">
        <f>B291+E291+K291+P291+T291+Y291+AD291+AK291+AP291+AS291+AX291+BA291+BJ291+BP291+BT291+BY291+CH291+CK291+CQ291+CU291+CZ291+DG291</f>
        <v>249</v>
      </c>
      <c r="DQ291" s="440">
        <v>0</v>
      </c>
      <c r="DR291" s="372" t="s">
        <v>298</v>
      </c>
      <c r="DS291" s="374" t="s">
        <v>298</v>
      </c>
      <c r="DT291" s="373" t="s">
        <v>298</v>
      </c>
      <c r="DU291" s="440">
        <v>10</v>
      </c>
      <c r="DV291" s="610">
        <v>10</v>
      </c>
    </row>
    <row r="292" spans="1:126" s="285" customFormat="1" ht="11.25">
      <c r="A292" s="379" t="s">
        <v>69</v>
      </c>
      <c r="B292" s="440">
        <v>34</v>
      </c>
      <c r="C292" s="372" t="s">
        <v>298</v>
      </c>
      <c r="D292" s="120" t="s">
        <v>298</v>
      </c>
      <c r="E292" s="440">
        <v>58</v>
      </c>
      <c r="F292" s="121" t="s">
        <v>298</v>
      </c>
      <c r="G292" s="73" t="s">
        <v>298</v>
      </c>
      <c r="H292" s="73" t="s">
        <v>298</v>
      </c>
      <c r="I292" s="73" t="s">
        <v>298</v>
      </c>
      <c r="J292" s="120" t="s">
        <v>298</v>
      </c>
      <c r="K292" s="440">
        <v>23</v>
      </c>
      <c r="L292" s="121" t="s">
        <v>298</v>
      </c>
      <c r="M292" s="73" t="s">
        <v>298</v>
      </c>
      <c r="N292" s="73" t="s">
        <v>298</v>
      </c>
      <c r="O292" s="120" t="s">
        <v>298</v>
      </c>
      <c r="P292" s="440">
        <v>19</v>
      </c>
      <c r="Q292" s="121" t="s">
        <v>298</v>
      </c>
      <c r="R292" s="73" t="s">
        <v>298</v>
      </c>
      <c r="S292" s="120" t="s">
        <v>298</v>
      </c>
      <c r="T292" s="440">
        <v>52</v>
      </c>
      <c r="U292" s="121" t="s">
        <v>298</v>
      </c>
      <c r="V292" s="73" t="s">
        <v>298</v>
      </c>
      <c r="W292" s="73" t="s">
        <v>298</v>
      </c>
      <c r="X292" s="120" t="s">
        <v>298</v>
      </c>
      <c r="Y292" s="440">
        <v>64</v>
      </c>
      <c r="Z292" s="121" t="s">
        <v>298</v>
      </c>
      <c r="AA292" s="73" t="s">
        <v>298</v>
      </c>
      <c r="AB292" s="73" t="s">
        <v>298</v>
      </c>
      <c r="AC292" s="120" t="s">
        <v>298</v>
      </c>
      <c r="AD292" s="440">
        <v>51</v>
      </c>
      <c r="AE292" s="121" t="s">
        <v>298</v>
      </c>
      <c r="AF292" s="73" t="s">
        <v>298</v>
      </c>
      <c r="AG292" s="73" t="s">
        <v>298</v>
      </c>
      <c r="AH292" s="73" t="s">
        <v>298</v>
      </c>
      <c r="AI292" s="73" t="s">
        <v>298</v>
      </c>
      <c r="AJ292" s="120" t="s">
        <v>298</v>
      </c>
      <c r="AK292" s="440">
        <v>38</v>
      </c>
      <c r="AL292" s="121" t="s">
        <v>298</v>
      </c>
      <c r="AM292" s="73" t="s">
        <v>298</v>
      </c>
      <c r="AN292" s="73" t="s">
        <v>298</v>
      </c>
      <c r="AO292" s="120" t="s">
        <v>298</v>
      </c>
      <c r="AP292" s="440">
        <v>0</v>
      </c>
      <c r="AQ292" s="121" t="s">
        <v>298</v>
      </c>
      <c r="AR292" s="120" t="s">
        <v>298</v>
      </c>
      <c r="AS292" s="440">
        <v>30</v>
      </c>
      <c r="AT292" s="121" t="s">
        <v>298</v>
      </c>
      <c r="AU292" s="73" t="s">
        <v>298</v>
      </c>
      <c r="AV292" s="73" t="s">
        <v>298</v>
      </c>
      <c r="AW292" s="120" t="s">
        <v>298</v>
      </c>
      <c r="AX292" s="440">
        <v>19</v>
      </c>
      <c r="AY292" s="121" t="s">
        <v>298</v>
      </c>
      <c r="AZ292" s="120" t="s">
        <v>298</v>
      </c>
      <c r="BA292" s="440">
        <v>210</v>
      </c>
      <c r="BB292" s="121" t="s">
        <v>298</v>
      </c>
      <c r="BC292" s="73" t="s">
        <v>298</v>
      </c>
      <c r="BD292" s="73" t="s">
        <v>298</v>
      </c>
      <c r="BE292" s="73" t="s">
        <v>298</v>
      </c>
      <c r="BF292" s="73" t="s">
        <v>298</v>
      </c>
      <c r="BG292" s="73" t="s">
        <v>298</v>
      </c>
      <c r="BH292" s="73" t="s">
        <v>298</v>
      </c>
      <c r="BI292" s="120" t="s">
        <v>298</v>
      </c>
      <c r="BJ292" s="440">
        <v>55</v>
      </c>
      <c r="BK292" s="121" t="s">
        <v>298</v>
      </c>
      <c r="BL292" s="73" t="s">
        <v>298</v>
      </c>
      <c r="BM292" s="73" t="s">
        <v>298</v>
      </c>
      <c r="BN292" s="73" t="s">
        <v>298</v>
      </c>
      <c r="BO292" s="120" t="s">
        <v>298</v>
      </c>
      <c r="BP292" s="440">
        <v>45</v>
      </c>
      <c r="BQ292" s="121" t="s">
        <v>298</v>
      </c>
      <c r="BR292" s="73" t="s">
        <v>298</v>
      </c>
      <c r="BS292" s="120" t="s">
        <v>298</v>
      </c>
      <c r="BT292" s="440">
        <v>44</v>
      </c>
      <c r="BU292" s="121" t="s">
        <v>298</v>
      </c>
      <c r="BV292" s="73" t="s">
        <v>298</v>
      </c>
      <c r="BW292" s="73" t="s">
        <v>298</v>
      </c>
      <c r="BX292" s="120" t="s">
        <v>298</v>
      </c>
      <c r="BY292" s="440">
        <v>87</v>
      </c>
      <c r="BZ292" s="121" t="s">
        <v>298</v>
      </c>
      <c r="CA292" s="73" t="s">
        <v>298</v>
      </c>
      <c r="CB292" s="73" t="s">
        <v>298</v>
      </c>
      <c r="CC292" s="73" t="s">
        <v>298</v>
      </c>
      <c r="CD292" s="73" t="s">
        <v>298</v>
      </c>
      <c r="CE292" s="73" t="s">
        <v>298</v>
      </c>
      <c r="CF292" s="73" t="s">
        <v>298</v>
      </c>
      <c r="CG292" s="120" t="s">
        <v>298</v>
      </c>
      <c r="CH292" s="440">
        <v>69</v>
      </c>
      <c r="CI292" s="121" t="s">
        <v>298</v>
      </c>
      <c r="CJ292" s="120" t="s">
        <v>298</v>
      </c>
      <c r="CK292" s="440">
        <v>97</v>
      </c>
      <c r="CL292" s="121" t="s">
        <v>298</v>
      </c>
      <c r="CM292" s="73" t="s">
        <v>298</v>
      </c>
      <c r="CN292" s="73" t="s">
        <v>298</v>
      </c>
      <c r="CO292" s="73" t="s">
        <v>298</v>
      </c>
      <c r="CP292" s="120" t="s">
        <v>298</v>
      </c>
      <c r="CQ292" s="440">
        <v>7</v>
      </c>
      <c r="CR292" s="121" t="s">
        <v>298</v>
      </c>
      <c r="CS292" s="73" t="s">
        <v>298</v>
      </c>
      <c r="CT292" s="120" t="s">
        <v>298</v>
      </c>
      <c r="CU292" s="440">
        <v>29</v>
      </c>
      <c r="CV292" s="121" t="s">
        <v>298</v>
      </c>
      <c r="CW292" s="73" t="s">
        <v>298</v>
      </c>
      <c r="CX292" s="73" t="s">
        <v>298</v>
      </c>
      <c r="CY292" s="120" t="s">
        <v>298</v>
      </c>
      <c r="CZ292" s="440">
        <v>42</v>
      </c>
      <c r="DA292" s="121" t="s">
        <v>298</v>
      </c>
      <c r="DB292" s="73" t="s">
        <v>298</v>
      </c>
      <c r="DC292" s="73" t="s">
        <v>298</v>
      </c>
      <c r="DD292" s="73" t="s">
        <v>298</v>
      </c>
      <c r="DE292" s="73" t="s">
        <v>298</v>
      </c>
      <c r="DF292" s="120" t="s">
        <v>298</v>
      </c>
      <c r="DG292" s="440">
        <v>131</v>
      </c>
      <c r="DH292" s="121" t="s">
        <v>298</v>
      </c>
      <c r="DI292" s="73" t="s">
        <v>298</v>
      </c>
      <c r="DJ292" s="73" t="s">
        <v>298</v>
      </c>
      <c r="DK292" s="73" t="s">
        <v>298</v>
      </c>
      <c r="DL292" s="73" t="s">
        <v>298</v>
      </c>
      <c r="DM292" s="73" t="s">
        <v>298</v>
      </c>
      <c r="DN292" s="73" t="s">
        <v>298</v>
      </c>
      <c r="DO292" s="120" t="s">
        <v>298</v>
      </c>
      <c r="DP292" s="576">
        <f>B292+E292+K292+P292+T292+Y292+AD292+AK292+AP292+AS292+AX292+BA292+BJ292+BP292+BT292+BY292+CH292+CK292+CQ292+CU292+CZ292+DG292</f>
        <v>1204</v>
      </c>
      <c r="DQ292" s="440">
        <v>5</v>
      </c>
      <c r="DR292" s="121" t="s">
        <v>298</v>
      </c>
      <c r="DS292" s="73" t="s">
        <v>298</v>
      </c>
      <c r="DT292" s="120" t="s">
        <v>298</v>
      </c>
      <c r="DU292" s="440">
        <v>7</v>
      </c>
      <c r="DV292" s="610">
        <v>7</v>
      </c>
    </row>
    <row r="293" spans="1:126" s="285" customFormat="1" ht="15">
      <c r="A293" s="380" t="s">
        <v>26</v>
      </c>
      <c r="B293" s="440"/>
      <c r="C293" s="286"/>
      <c r="D293" s="288"/>
      <c r="E293" s="440"/>
      <c r="F293" s="286"/>
      <c r="G293" s="287"/>
      <c r="H293" s="287"/>
      <c r="I293" s="287"/>
      <c r="J293" s="288"/>
      <c r="K293" s="440"/>
      <c r="L293" s="286"/>
      <c r="M293" s="287"/>
      <c r="N293" s="287"/>
      <c r="O293" s="288"/>
      <c r="P293" s="440"/>
      <c r="Q293" s="286"/>
      <c r="R293" s="287"/>
      <c r="S293" s="288"/>
      <c r="T293" s="440"/>
      <c r="U293" s="286"/>
      <c r="V293" s="287"/>
      <c r="W293" s="287"/>
      <c r="X293" s="288"/>
      <c r="Y293" s="440"/>
      <c r="Z293" s="286"/>
      <c r="AA293" s="287"/>
      <c r="AB293" s="287"/>
      <c r="AC293" s="288"/>
      <c r="AD293" s="440"/>
      <c r="AE293" s="286"/>
      <c r="AF293" s="287"/>
      <c r="AG293" s="287"/>
      <c r="AH293" s="287"/>
      <c r="AI293" s="287"/>
      <c r="AJ293" s="288"/>
      <c r="AK293" s="440"/>
      <c r="AL293" s="286"/>
      <c r="AM293" s="287"/>
      <c r="AN293" s="287"/>
      <c r="AO293" s="288"/>
      <c r="AP293" s="440"/>
      <c r="AQ293" s="286"/>
      <c r="AR293" s="288"/>
      <c r="AS293" s="440"/>
      <c r="AT293" s="286"/>
      <c r="AU293" s="287"/>
      <c r="AV293" s="287"/>
      <c r="AW293" s="288"/>
      <c r="AX293" s="440"/>
      <c r="AY293" s="286"/>
      <c r="AZ293" s="288"/>
      <c r="BA293" s="440"/>
      <c r="BB293" s="286"/>
      <c r="BC293" s="287"/>
      <c r="BD293" s="287"/>
      <c r="BE293" s="287"/>
      <c r="BF293" s="287"/>
      <c r="BG293" s="287"/>
      <c r="BH293" s="287"/>
      <c r="BI293" s="288"/>
      <c r="BJ293" s="440"/>
      <c r="BK293" s="286"/>
      <c r="BL293" s="287"/>
      <c r="BM293" s="287"/>
      <c r="BN293" s="287"/>
      <c r="BO293" s="288"/>
      <c r="BP293" s="440"/>
      <c r="BQ293" s="286"/>
      <c r="BR293" s="287"/>
      <c r="BS293" s="288"/>
      <c r="BT293" s="440"/>
      <c r="BU293" s="286"/>
      <c r="BV293" s="287"/>
      <c r="BW293" s="287"/>
      <c r="BX293" s="288"/>
      <c r="BY293" s="440"/>
      <c r="BZ293" s="286"/>
      <c r="CA293" s="287"/>
      <c r="CB293" s="287"/>
      <c r="CC293" s="287"/>
      <c r="CD293" s="287"/>
      <c r="CE293" s="287"/>
      <c r="CF293" s="287"/>
      <c r="CG293" s="288"/>
      <c r="CH293" s="440"/>
      <c r="CI293" s="286"/>
      <c r="CJ293" s="288"/>
      <c r="CK293" s="440"/>
      <c r="CL293" s="286"/>
      <c r="CM293" s="287"/>
      <c r="CN293" s="287"/>
      <c r="CO293" s="287"/>
      <c r="CP293" s="288"/>
      <c r="CQ293" s="440"/>
      <c r="CR293" s="286"/>
      <c r="CS293" s="287"/>
      <c r="CT293" s="288"/>
      <c r="CU293" s="440"/>
      <c r="CV293" s="286"/>
      <c r="CW293" s="287"/>
      <c r="CX293" s="287"/>
      <c r="CY293" s="288"/>
      <c r="CZ293" s="440"/>
      <c r="DA293" s="286"/>
      <c r="DB293" s="287"/>
      <c r="DC293" s="287"/>
      <c r="DD293" s="287"/>
      <c r="DE293" s="287"/>
      <c r="DF293" s="288"/>
      <c r="DG293" s="440"/>
      <c r="DH293" s="286"/>
      <c r="DI293" s="287"/>
      <c r="DJ293" s="287"/>
      <c r="DK293" s="287"/>
      <c r="DL293" s="287"/>
      <c r="DM293" s="287"/>
      <c r="DN293" s="287"/>
      <c r="DO293" s="288"/>
      <c r="DP293" s="578"/>
      <c r="DQ293" s="440"/>
      <c r="DR293" s="286"/>
      <c r="DS293" s="287"/>
      <c r="DT293" s="288"/>
      <c r="DU293" s="440"/>
      <c r="DV293" s="610"/>
    </row>
    <row r="294" spans="1:126" s="285" customFormat="1" ht="11.25">
      <c r="A294" s="379" t="s">
        <v>18</v>
      </c>
      <c r="B294" s="440">
        <v>5</v>
      </c>
      <c r="C294" s="372" t="s">
        <v>298</v>
      </c>
      <c r="D294" s="120" t="s">
        <v>298</v>
      </c>
      <c r="E294" s="440">
        <v>15</v>
      </c>
      <c r="F294" s="121" t="s">
        <v>298</v>
      </c>
      <c r="G294" s="73" t="s">
        <v>298</v>
      </c>
      <c r="H294" s="73" t="s">
        <v>298</v>
      </c>
      <c r="I294" s="73" t="s">
        <v>298</v>
      </c>
      <c r="J294" s="120" t="s">
        <v>298</v>
      </c>
      <c r="K294" s="440">
        <v>3</v>
      </c>
      <c r="L294" s="121" t="s">
        <v>298</v>
      </c>
      <c r="M294" s="73" t="s">
        <v>298</v>
      </c>
      <c r="N294" s="73" t="s">
        <v>298</v>
      </c>
      <c r="O294" s="120" t="s">
        <v>298</v>
      </c>
      <c r="P294" s="441">
        <v>0</v>
      </c>
      <c r="Q294" s="121" t="s">
        <v>298</v>
      </c>
      <c r="R294" s="73" t="s">
        <v>298</v>
      </c>
      <c r="S294" s="120" t="s">
        <v>298</v>
      </c>
      <c r="T294" s="440">
        <v>0</v>
      </c>
      <c r="U294" s="121" t="s">
        <v>298</v>
      </c>
      <c r="V294" s="73" t="s">
        <v>298</v>
      </c>
      <c r="W294" s="73" t="s">
        <v>298</v>
      </c>
      <c r="X294" s="120" t="s">
        <v>298</v>
      </c>
      <c r="Y294" s="440">
        <v>1</v>
      </c>
      <c r="Z294" s="121" t="s">
        <v>298</v>
      </c>
      <c r="AA294" s="73" t="s">
        <v>298</v>
      </c>
      <c r="AB294" s="73" t="s">
        <v>298</v>
      </c>
      <c r="AC294" s="120" t="s">
        <v>298</v>
      </c>
      <c r="AD294" s="440">
        <v>0</v>
      </c>
      <c r="AE294" s="121" t="s">
        <v>298</v>
      </c>
      <c r="AF294" s="73" t="s">
        <v>298</v>
      </c>
      <c r="AG294" s="73" t="s">
        <v>298</v>
      </c>
      <c r="AH294" s="73" t="s">
        <v>298</v>
      </c>
      <c r="AI294" s="73" t="s">
        <v>298</v>
      </c>
      <c r="AJ294" s="120" t="s">
        <v>298</v>
      </c>
      <c r="AK294" s="440">
        <v>4</v>
      </c>
      <c r="AL294" s="121" t="s">
        <v>298</v>
      </c>
      <c r="AM294" s="73" t="s">
        <v>298</v>
      </c>
      <c r="AN294" s="73" t="s">
        <v>298</v>
      </c>
      <c r="AO294" s="120" t="s">
        <v>298</v>
      </c>
      <c r="AP294" s="440">
        <v>0</v>
      </c>
      <c r="AQ294" s="121" t="s">
        <v>298</v>
      </c>
      <c r="AR294" s="120" t="s">
        <v>298</v>
      </c>
      <c r="AS294" s="440">
        <v>6</v>
      </c>
      <c r="AT294" s="121" t="s">
        <v>298</v>
      </c>
      <c r="AU294" s="73" t="s">
        <v>298</v>
      </c>
      <c r="AV294" s="73" t="s">
        <v>298</v>
      </c>
      <c r="AW294" s="120" t="s">
        <v>298</v>
      </c>
      <c r="AX294" s="441">
        <v>0</v>
      </c>
      <c r="AY294" s="121" t="s">
        <v>298</v>
      </c>
      <c r="AZ294" s="120" t="s">
        <v>298</v>
      </c>
      <c r="BA294" s="440">
        <v>39</v>
      </c>
      <c r="BB294" s="121" t="s">
        <v>298</v>
      </c>
      <c r="BC294" s="73" t="s">
        <v>298</v>
      </c>
      <c r="BD294" s="73" t="s">
        <v>298</v>
      </c>
      <c r="BE294" s="73" t="s">
        <v>298</v>
      </c>
      <c r="BF294" s="73" t="s">
        <v>298</v>
      </c>
      <c r="BG294" s="73" t="s">
        <v>298</v>
      </c>
      <c r="BH294" s="73" t="s">
        <v>298</v>
      </c>
      <c r="BI294" s="120" t="s">
        <v>298</v>
      </c>
      <c r="BJ294" s="440">
        <v>6</v>
      </c>
      <c r="BK294" s="121" t="s">
        <v>298</v>
      </c>
      <c r="BL294" s="73" t="s">
        <v>298</v>
      </c>
      <c r="BM294" s="73" t="s">
        <v>298</v>
      </c>
      <c r="BN294" s="73" t="s">
        <v>298</v>
      </c>
      <c r="BO294" s="120" t="s">
        <v>298</v>
      </c>
      <c r="BP294" s="440">
        <v>1</v>
      </c>
      <c r="BQ294" s="121" t="s">
        <v>298</v>
      </c>
      <c r="BR294" s="73" t="s">
        <v>298</v>
      </c>
      <c r="BS294" s="120" t="s">
        <v>298</v>
      </c>
      <c r="BT294" s="440">
        <v>5</v>
      </c>
      <c r="BU294" s="121" t="s">
        <v>298</v>
      </c>
      <c r="BV294" s="73" t="s">
        <v>298</v>
      </c>
      <c r="BW294" s="73" t="s">
        <v>298</v>
      </c>
      <c r="BX294" s="120" t="s">
        <v>298</v>
      </c>
      <c r="BY294" s="440">
        <v>5</v>
      </c>
      <c r="BZ294" s="121" t="s">
        <v>298</v>
      </c>
      <c r="CA294" s="73" t="s">
        <v>298</v>
      </c>
      <c r="CB294" s="73" t="s">
        <v>298</v>
      </c>
      <c r="CC294" s="73" t="s">
        <v>298</v>
      </c>
      <c r="CD294" s="73" t="s">
        <v>298</v>
      </c>
      <c r="CE294" s="73" t="s">
        <v>298</v>
      </c>
      <c r="CF294" s="73" t="s">
        <v>298</v>
      </c>
      <c r="CG294" s="120" t="s">
        <v>298</v>
      </c>
      <c r="CH294" s="440">
        <v>9</v>
      </c>
      <c r="CI294" s="121" t="s">
        <v>298</v>
      </c>
      <c r="CJ294" s="120" t="s">
        <v>298</v>
      </c>
      <c r="CK294" s="440">
        <v>3</v>
      </c>
      <c r="CL294" s="121" t="s">
        <v>298</v>
      </c>
      <c r="CM294" s="73" t="s">
        <v>298</v>
      </c>
      <c r="CN294" s="73" t="s">
        <v>298</v>
      </c>
      <c r="CO294" s="73" t="s">
        <v>298</v>
      </c>
      <c r="CP294" s="120" t="s">
        <v>298</v>
      </c>
      <c r="CQ294" s="441">
        <v>0</v>
      </c>
      <c r="CR294" s="121" t="s">
        <v>298</v>
      </c>
      <c r="CS294" s="73" t="s">
        <v>298</v>
      </c>
      <c r="CT294" s="120" t="s">
        <v>298</v>
      </c>
      <c r="CU294" s="440">
        <v>8</v>
      </c>
      <c r="CV294" s="121" t="s">
        <v>298</v>
      </c>
      <c r="CW294" s="73" t="s">
        <v>298</v>
      </c>
      <c r="CX294" s="73" t="s">
        <v>298</v>
      </c>
      <c r="CY294" s="120" t="s">
        <v>298</v>
      </c>
      <c r="CZ294" s="440">
        <v>9</v>
      </c>
      <c r="DA294" s="121" t="s">
        <v>298</v>
      </c>
      <c r="DB294" s="73" t="s">
        <v>298</v>
      </c>
      <c r="DC294" s="73" t="s">
        <v>298</v>
      </c>
      <c r="DD294" s="73" t="s">
        <v>298</v>
      </c>
      <c r="DE294" s="73" t="s">
        <v>298</v>
      </c>
      <c r="DF294" s="120" t="s">
        <v>298</v>
      </c>
      <c r="DG294" s="440">
        <v>17</v>
      </c>
      <c r="DH294" s="121" t="s">
        <v>298</v>
      </c>
      <c r="DI294" s="73" t="s">
        <v>298</v>
      </c>
      <c r="DJ294" s="73" t="s">
        <v>298</v>
      </c>
      <c r="DK294" s="73" t="s">
        <v>298</v>
      </c>
      <c r="DL294" s="73" t="s">
        <v>298</v>
      </c>
      <c r="DM294" s="73" t="s">
        <v>298</v>
      </c>
      <c r="DN294" s="73" t="s">
        <v>298</v>
      </c>
      <c r="DO294" s="120" t="s">
        <v>298</v>
      </c>
      <c r="DP294" s="576">
        <f>B294+E294+K294+P294+T294+Y294+AD294+AK294+AP294+AS294+AX294+BA294+BJ294+BP294+BT294+BY294+CH294+CK294+CQ294+CU294+CZ294+DG294</f>
        <v>136</v>
      </c>
      <c r="DQ294" s="441">
        <v>0</v>
      </c>
      <c r="DR294" s="121" t="s">
        <v>298</v>
      </c>
      <c r="DS294" s="73" t="s">
        <v>298</v>
      </c>
      <c r="DT294" s="120" t="s">
        <v>298</v>
      </c>
      <c r="DU294" s="441">
        <v>0</v>
      </c>
      <c r="DV294" s="611">
        <v>0</v>
      </c>
    </row>
    <row r="295" spans="1:126" s="367" customFormat="1" ht="21.75" customHeight="1">
      <c r="A295" s="381" t="s">
        <v>270</v>
      </c>
      <c r="B295" s="442">
        <v>58</v>
      </c>
      <c r="C295" s="446" t="s">
        <v>298</v>
      </c>
      <c r="D295" s="71" t="s">
        <v>298</v>
      </c>
      <c r="E295" s="442">
        <v>81</v>
      </c>
      <c r="F295" s="70" t="s">
        <v>298</v>
      </c>
      <c r="G295" s="72" t="s">
        <v>298</v>
      </c>
      <c r="H295" s="72" t="s">
        <v>298</v>
      </c>
      <c r="I295" s="72" t="s">
        <v>298</v>
      </c>
      <c r="J295" s="71" t="s">
        <v>298</v>
      </c>
      <c r="K295" s="442">
        <v>11</v>
      </c>
      <c r="L295" s="70" t="s">
        <v>298</v>
      </c>
      <c r="M295" s="72" t="s">
        <v>298</v>
      </c>
      <c r="N295" s="72" t="s">
        <v>298</v>
      </c>
      <c r="O295" s="71" t="s">
        <v>298</v>
      </c>
      <c r="P295" s="442">
        <v>13</v>
      </c>
      <c r="Q295" s="70" t="s">
        <v>298</v>
      </c>
      <c r="R295" s="72" t="s">
        <v>298</v>
      </c>
      <c r="S295" s="71" t="s">
        <v>298</v>
      </c>
      <c r="T295" s="442">
        <v>27</v>
      </c>
      <c r="U295" s="70" t="s">
        <v>298</v>
      </c>
      <c r="V295" s="72" t="s">
        <v>298</v>
      </c>
      <c r="W295" s="72" t="s">
        <v>298</v>
      </c>
      <c r="X295" s="71" t="s">
        <v>298</v>
      </c>
      <c r="Y295" s="442">
        <v>53</v>
      </c>
      <c r="Z295" s="70" t="s">
        <v>298</v>
      </c>
      <c r="AA295" s="72" t="s">
        <v>298</v>
      </c>
      <c r="AB295" s="72" t="s">
        <v>298</v>
      </c>
      <c r="AC295" s="71" t="s">
        <v>298</v>
      </c>
      <c r="AD295" s="442">
        <v>36</v>
      </c>
      <c r="AE295" s="70" t="s">
        <v>298</v>
      </c>
      <c r="AF295" s="72" t="s">
        <v>298</v>
      </c>
      <c r="AG295" s="72" t="s">
        <v>298</v>
      </c>
      <c r="AH295" s="72" t="s">
        <v>298</v>
      </c>
      <c r="AI295" s="72" t="s">
        <v>298</v>
      </c>
      <c r="AJ295" s="71" t="s">
        <v>298</v>
      </c>
      <c r="AK295" s="442">
        <v>8</v>
      </c>
      <c r="AL295" s="70" t="s">
        <v>298</v>
      </c>
      <c r="AM295" s="72" t="s">
        <v>298</v>
      </c>
      <c r="AN295" s="72" t="s">
        <v>298</v>
      </c>
      <c r="AO295" s="71" t="s">
        <v>298</v>
      </c>
      <c r="AP295" s="442">
        <v>22</v>
      </c>
      <c r="AQ295" s="70" t="s">
        <v>298</v>
      </c>
      <c r="AR295" s="71" t="s">
        <v>298</v>
      </c>
      <c r="AS295" s="442">
        <v>28</v>
      </c>
      <c r="AT295" s="70" t="s">
        <v>298</v>
      </c>
      <c r="AU295" s="72" t="s">
        <v>298</v>
      </c>
      <c r="AV295" s="72" t="s">
        <v>298</v>
      </c>
      <c r="AW295" s="71" t="s">
        <v>298</v>
      </c>
      <c r="AX295" s="442">
        <v>19</v>
      </c>
      <c r="AY295" s="70" t="s">
        <v>298</v>
      </c>
      <c r="AZ295" s="71" t="s">
        <v>298</v>
      </c>
      <c r="BA295" s="442">
        <v>255</v>
      </c>
      <c r="BB295" s="70" t="s">
        <v>298</v>
      </c>
      <c r="BC295" s="72" t="s">
        <v>298</v>
      </c>
      <c r="BD295" s="72" t="s">
        <v>298</v>
      </c>
      <c r="BE295" s="72" t="s">
        <v>298</v>
      </c>
      <c r="BF295" s="72" t="s">
        <v>298</v>
      </c>
      <c r="BG295" s="72" t="s">
        <v>298</v>
      </c>
      <c r="BH295" s="72" t="s">
        <v>298</v>
      </c>
      <c r="BI295" s="71" t="s">
        <v>298</v>
      </c>
      <c r="BJ295" s="442">
        <v>25</v>
      </c>
      <c r="BK295" s="70" t="s">
        <v>298</v>
      </c>
      <c r="BL295" s="72" t="s">
        <v>298</v>
      </c>
      <c r="BM295" s="72" t="s">
        <v>298</v>
      </c>
      <c r="BN295" s="72" t="s">
        <v>298</v>
      </c>
      <c r="BO295" s="71" t="s">
        <v>298</v>
      </c>
      <c r="BP295" s="442">
        <v>12</v>
      </c>
      <c r="BQ295" s="70" t="s">
        <v>298</v>
      </c>
      <c r="BR295" s="72" t="s">
        <v>298</v>
      </c>
      <c r="BS295" s="71" t="s">
        <v>298</v>
      </c>
      <c r="BT295" s="442">
        <v>37</v>
      </c>
      <c r="BU295" s="70" t="s">
        <v>298</v>
      </c>
      <c r="BV295" s="72" t="s">
        <v>298</v>
      </c>
      <c r="BW295" s="72" t="s">
        <v>298</v>
      </c>
      <c r="BX295" s="71" t="s">
        <v>298</v>
      </c>
      <c r="BY295" s="442">
        <v>21</v>
      </c>
      <c r="BZ295" s="70" t="s">
        <v>298</v>
      </c>
      <c r="CA295" s="72" t="s">
        <v>298</v>
      </c>
      <c r="CB295" s="72" t="s">
        <v>298</v>
      </c>
      <c r="CC295" s="72" t="s">
        <v>298</v>
      </c>
      <c r="CD295" s="72" t="s">
        <v>298</v>
      </c>
      <c r="CE295" s="72" t="s">
        <v>298</v>
      </c>
      <c r="CF295" s="72" t="s">
        <v>298</v>
      </c>
      <c r="CG295" s="71" t="s">
        <v>298</v>
      </c>
      <c r="CH295" s="442">
        <v>51</v>
      </c>
      <c r="CI295" s="70" t="s">
        <v>298</v>
      </c>
      <c r="CJ295" s="71" t="s">
        <v>298</v>
      </c>
      <c r="CK295" s="442">
        <v>55</v>
      </c>
      <c r="CL295" s="70" t="s">
        <v>298</v>
      </c>
      <c r="CM295" s="72" t="s">
        <v>298</v>
      </c>
      <c r="CN295" s="72" t="s">
        <v>298</v>
      </c>
      <c r="CO295" s="72" t="s">
        <v>298</v>
      </c>
      <c r="CP295" s="71" t="s">
        <v>298</v>
      </c>
      <c r="CQ295" s="442">
        <v>21</v>
      </c>
      <c r="CR295" s="70" t="s">
        <v>298</v>
      </c>
      <c r="CS295" s="72" t="s">
        <v>298</v>
      </c>
      <c r="CT295" s="71" t="s">
        <v>298</v>
      </c>
      <c r="CU295" s="442">
        <v>17</v>
      </c>
      <c r="CV295" s="70" t="s">
        <v>298</v>
      </c>
      <c r="CW295" s="72" t="s">
        <v>298</v>
      </c>
      <c r="CX295" s="72" t="s">
        <v>298</v>
      </c>
      <c r="CY295" s="71" t="s">
        <v>298</v>
      </c>
      <c r="CZ295" s="442">
        <v>154</v>
      </c>
      <c r="DA295" s="70" t="s">
        <v>298</v>
      </c>
      <c r="DB295" s="72" t="s">
        <v>298</v>
      </c>
      <c r="DC295" s="72" t="s">
        <v>298</v>
      </c>
      <c r="DD295" s="72" t="s">
        <v>298</v>
      </c>
      <c r="DE295" s="72" t="s">
        <v>298</v>
      </c>
      <c r="DF295" s="71" t="s">
        <v>298</v>
      </c>
      <c r="DG295" s="442">
        <v>108</v>
      </c>
      <c r="DH295" s="70" t="s">
        <v>298</v>
      </c>
      <c r="DI295" s="72" t="s">
        <v>298</v>
      </c>
      <c r="DJ295" s="72" t="s">
        <v>298</v>
      </c>
      <c r="DK295" s="72" t="s">
        <v>298</v>
      </c>
      <c r="DL295" s="72" t="s">
        <v>298</v>
      </c>
      <c r="DM295" s="72" t="s">
        <v>298</v>
      </c>
      <c r="DN295" s="72" t="s">
        <v>298</v>
      </c>
      <c r="DO295" s="71" t="s">
        <v>298</v>
      </c>
      <c r="DP295" s="581">
        <f>B295+E295+K295+P295+T295+Y295+AD295+AK295+AP295+AS295+AX295+BA295+BJ295+BP295+BT295+BY295+CH295+CK295+CQ295+CU295+CZ295+DG295</f>
        <v>1112</v>
      </c>
      <c r="DQ295" s="442">
        <v>15</v>
      </c>
      <c r="DR295" s="70" t="s">
        <v>298</v>
      </c>
      <c r="DS295" s="72" t="s">
        <v>298</v>
      </c>
      <c r="DT295" s="71" t="s">
        <v>298</v>
      </c>
      <c r="DU295" s="442">
        <v>4</v>
      </c>
      <c r="DV295" s="612">
        <v>4</v>
      </c>
    </row>
    <row r="296" spans="1:126" s="285" customFormat="1" ht="15">
      <c r="A296" s="380" t="s">
        <v>27</v>
      </c>
      <c r="B296" s="440"/>
      <c r="C296" s="286"/>
      <c r="D296" s="288"/>
      <c r="E296" s="440"/>
      <c r="F296" s="286"/>
      <c r="G296" s="287"/>
      <c r="H296" s="287"/>
      <c r="I296" s="287"/>
      <c r="J296" s="288"/>
      <c r="K296" s="440"/>
      <c r="L296" s="286"/>
      <c r="M296" s="287"/>
      <c r="N296" s="287"/>
      <c r="O296" s="288"/>
      <c r="P296" s="440"/>
      <c r="Q296" s="286"/>
      <c r="R296" s="287"/>
      <c r="S296" s="288"/>
      <c r="T296" s="440"/>
      <c r="U296" s="286"/>
      <c r="V296" s="287"/>
      <c r="W296" s="287"/>
      <c r="X296" s="288"/>
      <c r="Y296" s="440"/>
      <c r="Z296" s="286"/>
      <c r="AA296" s="287"/>
      <c r="AB296" s="287"/>
      <c r="AC296" s="288"/>
      <c r="AD296" s="440"/>
      <c r="AE296" s="286"/>
      <c r="AF296" s="287"/>
      <c r="AG296" s="287"/>
      <c r="AH296" s="287"/>
      <c r="AI296" s="287"/>
      <c r="AJ296" s="288"/>
      <c r="AK296" s="441"/>
      <c r="AL296" s="286"/>
      <c r="AM296" s="287"/>
      <c r="AN296" s="287"/>
      <c r="AO296" s="288"/>
      <c r="AP296" s="440"/>
      <c r="AQ296" s="286"/>
      <c r="AR296" s="288"/>
      <c r="AS296" s="440"/>
      <c r="AT296" s="286"/>
      <c r="AU296" s="287"/>
      <c r="AV296" s="287"/>
      <c r="AW296" s="288"/>
      <c r="AX296" s="440"/>
      <c r="AY296" s="286"/>
      <c r="AZ296" s="288"/>
      <c r="BA296" s="440"/>
      <c r="BB296" s="286"/>
      <c r="BC296" s="287"/>
      <c r="BD296" s="287"/>
      <c r="BE296" s="287"/>
      <c r="BF296" s="287"/>
      <c r="BG296" s="287"/>
      <c r="BH296" s="287"/>
      <c r="BI296" s="288"/>
      <c r="BJ296" s="440"/>
      <c r="BK296" s="286"/>
      <c r="BL296" s="287"/>
      <c r="BM296" s="287"/>
      <c r="BN296" s="287"/>
      <c r="BO296" s="288"/>
      <c r="BP296" s="440"/>
      <c r="BQ296" s="286"/>
      <c r="BR296" s="287"/>
      <c r="BS296" s="288"/>
      <c r="BT296" s="440"/>
      <c r="BU296" s="286"/>
      <c r="BV296" s="287"/>
      <c r="BW296" s="287"/>
      <c r="BX296" s="288"/>
      <c r="BY296" s="440"/>
      <c r="BZ296" s="286"/>
      <c r="CA296" s="287"/>
      <c r="CB296" s="287"/>
      <c r="CC296" s="287"/>
      <c r="CD296" s="287"/>
      <c r="CE296" s="287"/>
      <c r="CF296" s="287"/>
      <c r="CG296" s="288"/>
      <c r="CH296" s="440"/>
      <c r="CI296" s="286"/>
      <c r="CJ296" s="288"/>
      <c r="CK296" s="440"/>
      <c r="CL296" s="286"/>
      <c r="CM296" s="287"/>
      <c r="CN296" s="287"/>
      <c r="CO296" s="287"/>
      <c r="CP296" s="288"/>
      <c r="CQ296" s="440"/>
      <c r="CR296" s="286"/>
      <c r="CS296" s="287"/>
      <c r="CT296" s="288"/>
      <c r="CU296" s="440"/>
      <c r="CV296" s="286"/>
      <c r="CW296" s="287"/>
      <c r="CX296" s="287"/>
      <c r="CY296" s="288"/>
      <c r="CZ296" s="440"/>
      <c r="DA296" s="286"/>
      <c r="DB296" s="287"/>
      <c r="DC296" s="287"/>
      <c r="DD296" s="287"/>
      <c r="DE296" s="287"/>
      <c r="DF296" s="288"/>
      <c r="DG296" s="440"/>
      <c r="DH296" s="286"/>
      <c r="DI296" s="287"/>
      <c r="DJ296" s="287"/>
      <c r="DK296" s="287"/>
      <c r="DL296" s="287"/>
      <c r="DM296" s="287"/>
      <c r="DN296" s="287"/>
      <c r="DO296" s="288"/>
      <c r="DP296" s="578"/>
      <c r="DQ296" s="441"/>
      <c r="DR296" s="286"/>
      <c r="DS296" s="287"/>
      <c r="DT296" s="288"/>
      <c r="DU296" s="440"/>
      <c r="DV296" s="610"/>
    </row>
    <row r="297" spans="1:126" s="285" customFormat="1" ht="11.25">
      <c r="A297" s="379" t="s">
        <v>323</v>
      </c>
      <c r="B297" s="440">
        <v>9</v>
      </c>
      <c r="C297" s="372" t="s">
        <v>298</v>
      </c>
      <c r="D297" s="120" t="s">
        <v>298</v>
      </c>
      <c r="E297" s="440">
        <v>0</v>
      </c>
      <c r="F297" s="121" t="s">
        <v>298</v>
      </c>
      <c r="G297" s="73" t="s">
        <v>298</v>
      </c>
      <c r="H297" s="73" t="s">
        <v>298</v>
      </c>
      <c r="I297" s="73" t="s">
        <v>298</v>
      </c>
      <c r="J297" s="120" t="s">
        <v>298</v>
      </c>
      <c r="K297" s="440">
        <v>15</v>
      </c>
      <c r="L297" s="121" t="s">
        <v>298</v>
      </c>
      <c r="M297" s="73" t="s">
        <v>298</v>
      </c>
      <c r="N297" s="73" t="s">
        <v>298</v>
      </c>
      <c r="O297" s="120" t="s">
        <v>298</v>
      </c>
      <c r="P297" s="440">
        <v>12</v>
      </c>
      <c r="Q297" s="121" t="s">
        <v>298</v>
      </c>
      <c r="R297" s="73" t="s">
        <v>298</v>
      </c>
      <c r="S297" s="120" t="s">
        <v>298</v>
      </c>
      <c r="T297" s="440">
        <v>0</v>
      </c>
      <c r="U297" s="121" t="s">
        <v>298</v>
      </c>
      <c r="V297" s="73" t="s">
        <v>298</v>
      </c>
      <c r="W297" s="73" t="s">
        <v>298</v>
      </c>
      <c r="X297" s="120" t="s">
        <v>298</v>
      </c>
      <c r="Y297" s="440">
        <v>0</v>
      </c>
      <c r="Z297" s="121" t="s">
        <v>298</v>
      </c>
      <c r="AA297" s="73" t="s">
        <v>298</v>
      </c>
      <c r="AB297" s="73" t="s">
        <v>298</v>
      </c>
      <c r="AC297" s="120" t="s">
        <v>298</v>
      </c>
      <c r="AD297" s="440">
        <v>2</v>
      </c>
      <c r="AE297" s="121" t="s">
        <v>298</v>
      </c>
      <c r="AF297" s="73" t="s">
        <v>298</v>
      </c>
      <c r="AG297" s="73" t="s">
        <v>298</v>
      </c>
      <c r="AH297" s="73" t="s">
        <v>298</v>
      </c>
      <c r="AI297" s="73" t="s">
        <v>298</v>
      </c>
      <c r="AJ297" s="120" t="s">
        <v>298</v>
      </c>
      <c r="AK297" s="441">
        <v>0</v>
      </c>
      <c r="AL297" s="121" t="s">
        <v>298</v>
      </c>
      <c r="AM297" s="73" t="s">
        <v>298</v>
      </c>
      <c r="AN297" s="73" t="s">
        <v>298</v>
      </c>
      <c r="AO297" s="120" t="s">
        <v>298</v>
      </c>
      <c r="AP297" s="440">
        <v>0</v>
      </c>
      <c r="AQ297" s="121" t="s">
        <v>298</v>
      </c>
      <c r="AR297" s="120" t="s">
        <v>298</v>
      </c>
      <c r="AS297" s="440">
        <v>9</v>
      </c>
      <c r="AT297" s="121" t="s">
        <v>298</v>
      </c>
      <c r="AU297" s="73" t="s">
        <v>298</v>
      </c>
      <c r="AV297" s="73" t="s">
        <v>298</v>
      </c>
      <c r="AW297" s="120" t="s">
        <v>298</v>
      </c>
      <c r="AX297" s="440">
        <v>3</v>
      </c>
      <c r="AY297" s="121" t="s">
        <v>298</v>
      </c>
      <c r="AZ297" s="120" t="s">
        <v>298</v>
      </c>
      <c r="BA297" s="440">
        <v>22</v>
      </c>
      <c r="BB297" s="121" t="s">
        <v>298</v>
      </c>
      <c r="BC297" s="73" t="s">
        <v>298</v>
      </c>
      <c r="BD297" s="73" t="s">
        <v>298</v>
      </c>
      <c r="BE297" s="73" t="s">
        <v>298</v>
      </c>
      <c r="BF297" s="73" t="s">
        <v>298</v>
      </c>
      <c r="BG297" s="73" t="s">
        <v>298</v>
      </c>
      <c r="BH297" s="73" t="s">
        <v>298</v>
      </c>
      <c r="BI297" s="120" t="s">
        <v>298</v>
      </c>
      <c r="BJ297" s="440">
        <v>7</v>
      </c>
      <c r="BK297" s="121" t="s">
        <v>298</v>
      </c>
      <c r="BL297" s="73" t="s">
        <v>298</v>
      </c>
      <c r="BM297" s="73" t="s">
        <v>298</v>
      </c>
      <c r="BN297" s="73" t="s">
        <v>298</v>
      </c>
      <c r="BO297" s="120" t="s">
        <v>298</v>
      </c>
      <c r="BP297" s="440">
        <v>16</v>
      </c>
      <c r="BQ297" s="121" t="s">
        <v>298</v>
      </c>
      <c r="BR297" s="73" t="s">
        <v>298</v>
      </c>
      <c r="BS297" s="120" t="s">
        <v>298</v>
      </c>
      <c r="BT297" s="440">
        <v>6</v>
      </c>
      <c r="BU297" s="121" t="s">
        <v>298</v>
      </c>
      <c r="BV297" s="73" t="s">
        <v>298</v>
      </c>
      <c r="BW297" s="73" t="s">
        <v>298</v>
      </c>
      <c r="BX297" s="120" t="s">
        <v>298</v>
      </c>
      <c r="BY297" s="440">
        <v>15</v>
      </c>
      <c r="BZ297" s="121" t="s">
        <v>298</v>
      </c>
      <c r="CA297" s="73" t="s">
        <v>298</v>
      </c>
      <c r="CB297" s="73" t="s">
        <v>298</v>
      </c>
      <c r="CC297" s="73" t="s">
        <v>298</v>
      </c>
      <c r="CD297" s="73" t="s">
        <v>298</v>
      </c>
      <c r="CE297" s="73" t="s">
        <v>298</v>
      </c>
      <c r="CF297" s="73" t="s">
        <v>298</v>
      </c>
      <c r="CG297" s="120" t="s">
        <v>298</v>
      </c>
      <c r="CH297" s="440">
        <v>10</v>
      </c>
      <c r="CI297" s="121" t="s">
        <v>298</v>
      </c>
      <c r="CJ297" s="120" t="s">
        <v>298</v>
      </c>
      <c r="CK297" s="440">
        <v>16</v>
      </c>
      <c r="CL297" s="121" t="s">
        <v>298</v>
      </c>
      <c r="CM297" s="73" t="s">
        <v>298</v>
      </c>
      <c r="CN297" s="73" t="s">
        <v>298</v>
      </c>
      <c r="CO297" s="73" t="s">
        <v>298</v>
      </c>
      <c r="CP297" s="120" t="s">
        <v>298</v>
      </c>
      <c r="CQ297" s="440">
        <v>5</v>
      </c>
      <c r="CR297" s="121" t="s">
        <v>298</v>
      </c>
      <c r="CS297" s="73" t="s">
        <v>298</v>
      </c>
      <c r="CT297" s="120" t="s">
        <v>298</v>
      </c>
      <c r="CU297" s="440">
        <v>0</v>
      </c>
      <c r="CV297" s="121" t="s">
        <v>298</v>
      </c>
      <c r="CW297" s="73" t="s">
        <v>298</v>
      </c>
      <c r="CX297" s="73" t="s">
        <v>298</v>
      </c>
      <c r="CY297" s="120" t="s">
        <v>298</v>
      </c>
      <c r="CZ297" s="440">
        <v>7</v>
      </c>
      <c r="DA297" s="121" t="s">
        <v>298</v>
      </c>
      <c r="DB297" s="73" t="s">
        <v>298</v>
      </c>
      <c r="DC297" s="73" t="s">
        <v>298</v>
      </c>
      <c r="DD297" s="73" t="s">
        <v>298</v>
      </c>
      <c r="DE297" s="73" t="s">
        <v>298</v>
      </c>
      <c r="DF297" s="120" t="s">
        <v>298</v>
      </c>
      <c r="DG297" s="440">
        <v>7</v>
      </c>
      <c r="DH297" s="121" t="s">
        <v>298</v>
      </c>
      <c r="DI297" s="73" t="s">
        <v>298</v>
      </c>
      <c r="DJ297" s="73" t="s">
        <v>298</v>
      </c>
      <c r="DK297" s="73" t="s">
        <v>298</v>
      </c>
      <c r="DL297" s="73" t="s">
        <v>298</v>
      </c>
      <c r="DM297" s="73" t="s">
        <v>298</v>
      </c>
      <c r="DN297" s="73" t="s">
        <v>298</v>
      </c>
      <c r="DO297" s="120" t="s">
        <v>298</v>
      </c>
      <c r="DP297" s="579">
        <f>B297+E297+K297+P297+T297+Y297+AD297+AK297+AP297+AS297+AX297+BA297+BJ297+BP297+BT297+BY297+CH297+CK297+CQ297+CU297+CZ297+DG297</f>
        <v>161</v>
      </c>
      <c r="DQ297" s="441">
        <v>0</v>
      </c>
      <c r="DR297" s="121" t="s">
        <v>298</v>
      </c>
      <c r="DS297" s="73" t="s">
        <v>298</v>
      </c>
      <c r="DT297" s="120" t="s">
        <v>298</v>
      </c>
      <c r="DU297" s="440">
        <v>2</v>
      </c>
      <c r="DV297" s="610">
        <v>2</v>
      </c>
    </row>
    <row r="298" spans="1:126" s="367" customFormat="1" ht="22.5">
      <c r="A298" s="389" t="s">
        <v>324</v>
      </c>
      <c r="B298" s="443">
        <v>12</v>
      </c>
      <c r="C298" s="99" t="s">
        <v>298</v>
      </c>
      <c r="D298" s="101" t="s">
        <v>298</v>
      </c>
      <c r="E298" s="444">
        <v>19</v>
      </c>
      <c r="F298" s="99" t="s">
        <v>298</v>
      </c>
      <c r="G298" s="100" t="s">
        <v>298</v>
      </c>
      <c r="H298" s="100" t="s">
        <v>298</v>
      </c>
      <c r="I298" s="100" t="s">
        <v>298</v>
      </c>
      <c r="J298" s="101" t="s">
        <v>298</v>
      </c>
      <c r="K298" s="445">
        <v>0</v>
      </c>
      <c r="L298" s="99" t="s">
        <v>298</v>
      </c>
      <c r="M298" s="100" t="s">
        <v>298</v>
      </c>
      <c r="N298" s="100" t="s">
        <v>298</v>
      </c>
      <c r="O298" s="101" t="s">
        <v>298</v>
      </c>
      <c r="P298" s="445">
        <v>0</v>
      </c>
      <c r="Q298" s="99" t="s">
        <v>298</v>
      </c>
      <c r="R298" s="100" t="s">
        <v>298</v>
      </c>
      <c r="S298" s="101" t="s">
        <v>298</v>
      </c>
      <c r="T298" s="444">
        <v>10</v>
      </c>
      <c r="U298" s="99" t="s">
        <v>298</v>
      </c>
      <c r="V298" s="100" t="s">
        <v>298</v>
      </c>
      <c r="W298" s="100" t="s">
        <v>298</v>
      </c>
      <c r="X298" s="101" t="s">
        <v>298</v>
      </c>
      <c r="Y298" s="444">
        <v>12</v>
      </c>
      <c r="Z298" s="99" t="s">
        <v>298</v>
      </c>
      <c r="AA298" s="100" t="s">
        <v>298</v>
      </c>
      <c r="AB298" s="100" t="s">
        <v>298</v>
      </c>
      <c r="AC298" s="101" t="s">
        <v>298</v>
      </c>
      <c r="AD298" s="444">
        <v>20</v>
      </c>
      <c r="AE298" s="99" t="s">
        <v>298</v>
      </c>
      <c r="AF298" s="100" t="s">
        <v>298</v>
      </c>
      <c r="AG298" s="100" t="s">
        <v>298</v>
      </c>
      <c r="AH298" s="100" t="s">
        <v>298</v>
      </c>
      <c r="AI298" s="100" t="s">
        <v>298</v>
      </c>
      <c r="AJ298" s="101" t="s">
        <v>298</v>
      </c>
      <c r="AK298" s="445">
        <v>0</v>
      </c>
      <c r="AL298" s="99" t="s">
        <v>298</v>
      </c>
      <c r="AM298" s="100" t="s">
        <v>298</v>
      </c>
      <c r="AN298" s="100" t="s">
        <v>298</v>
      </c>
      <c r="AO298" s="101" t="s">
        <v>298</v>
      </c>
      <c r="AP298" s="444">
        <v>0</v>
      </c>
      <c r="AQ298" s="99" t="s">
        <v>298</v>
      </c>
      <c r="AR298" s="101" t="s">
        <v>298</v>
      </c>
      <c r="AS298" s="444">
        <v>11</v>
      </c>
      <c r="AT298" s="99" t="s">
        <v>298</v>
      </c>
      <c r="AU298" s="100" t="s">
        <v>298</v>
      </c>
      <c r="AV298" s="100" t="s">
        <v>298</v>
      </c>
      <c r="AW298" s="101" t="s">
        <v>298</v>
      </c>
      <c r="AX298" s="444">
        <v>5</v>
      </c>
      <c r="AY298" s="99" t="s">
        <v>298</v>
      </c>
      <c r="AZ298" s="101" t="s">
        <v>298</v>
      </c>
      <c r="BA298" s="444">
        <v>58</v>
      </c>
      <c r="BB298" s="99" t="s">
        <v>298</v>
      </c>
      <c r="BC298" s="100" t="s">
        <v>298</v>
      </c>
      <c r="BD298" s="100" t="s">
        <v>298</v>
      </c>
      <c r="BE298" s="100" t="s">
        <v>298</v>
      </c>
      <c r="BF298" s="100" t="s">
        <v>298</v>
      </c>
      <c r="BG298" s="100" t="s">
        <v>298</v>
      </c>
      <c r="BH298" s="100" t="s">
        <v>298</v>
      </c>
      <c r="BI298" s="101" t="s">
        <v>298</v>
      </c>
      <c r="BJ298" s="444">
        <v>20</v>
      </c>
      <c r="BK298" s="99" t="s">
        <v>298</v>
      </c>
      <c r="BL298" s="100" t="s">
        <v>298</v>
      </c>
      <c r="BM298" s="100" t="s">
        <v>298</v>
      </c>
      <c r="BN298" s="100" t="s">
        <v>298</v>
      </c>
      <c r="BO298" s="101" t="s">
        <v>298</v>
      </c>
      <c r="BP298" s="445">
        <v>0</v>
      </c>
      <c r="BQ298" s="99" t="s">
        <v>298</v>
      </c>
      <c r="BR298" s="100" t="s">
        <v>298</v>
      </c>
      <c r="BS298" s="101" t="s">
        <v>298</v>
      </c>
      <c r="BT298" s="444">
        <v>18</v>
      </c>
      <c r="BU298" s="99" t="s">
        <v>298</v>
      </c>
      <c r="BV298" s="100" t="s">
        <v>298</v>
      </c>
      <c r="BW298" s="100" t="s">
        <v>298</v>
      </c>
      <c r="BX298" s="101" t="s">
        <v>298</v>
      </c>
      <c r="BY298" s="444">
        <v>16</v>
      </c>
      <c r="BZ298" s="99" t="s">
        <v>298</v>
      </c>
      <c r="CA298" s="100" t="s">
        <v>298</v>
      </c>
      <c r="CB298" s="100" t="s">
        <v>298</v>
      </c>
      <c r="CC298" s="100" t="s">
        <v>298</v>
      </c>
      <c r="CD298" s="100" t="s">
        <v>298</v>
      </c>
      <c r="CE298" s="100" t="s">
        <v>298</v>
      </c>
      <c r="CF298" s="100" t="s">
        <v>298</v>
      </c>
      <c r="CG298" s="101" t="s">
        <v>298</v>
      </c>
      <c r="CH298" s="444">
        <v>12</v>
      </c>
      <c r="CI298" s="99" t="s">
        <v>298</v>
      </c>
      <c r="CJ298" s="101" t="s">
        <v>298</v>
      </c>
      <c r="CK298" s="444">
        <v>7</v>
      </c>
      <c r="CL298" s="99" t="s">
        <v>298</v>
      </c>
      <c r="CM298" s="100" t="s">
        <v>298</v>
      </c>
      <c r="CN298" s="100" t="s">
        <v>298</v>
      </c>
      <c r="CO298" s="100" t="s">
        <v>298</v>
      </c>
      <c r="CP298" s="101" t="s">
        <v>298</v>
      </c>
      <c r="CQ298" s="445">
        <v>0</v>
      </c>
      <c r="CR298" s="99" t="s">
        <v>298</v>
      </c>
      <c r="CS298" s="100" t="s">
        <v>298</v>
      </c>
      <c r="CT298" s="101" t="s">
        <v>298</v>
      </c>
      <c r="CU298" s="444">
        <v>7</v>
      </c>
      <c r="CV298" s="99" t="s">
        <v>298</v>
      </c>
      <c r="CW298" s="100" t="s">
        <v>298</v>
      </c>
      <c r="CX298" s="100" t="s">
        <v>298</v>
      </c>
      <c r="CY298" s="101" t="s">
        <v>298</v>
      </c>
      <c r="CZ298" s="444">
        <v>22</v>
      </c>
      <c r="DA298" s="99" t="s">
        <v>298</v>
      </c>
      <c r="DB298" s="100" t="s">
        <v>298</v>
      </c>
      <c r="DC298" s="100" t="s">
        <v>298</v>
      </c>
      <c r="DD298" s="100" t="s">
        <v>298</v>
      </c>
      <c r="DE298" s="100" t="s">
        <v>298</v>
      </c>
      <c r="DF298" s="101" t="s">
        <v>298</v>
      </c>
      <c r="DG298" s="444">
        <v>35</v>
      </c>
      <c r="DH298" s="99" t="s">
        <v>298</v>
      </c>
      <c r="DI298" s="100" t="s">
        <v>298</v>
      </c>
      <c r="DJ298" s="100" t="s">
        <v>298</v>
      </c>
      <c r="DK298" s="100" t="s">
        <v>298</v>
      </c>
      <c r="DL298" s="100" t="s">
        <v>298</v>
      </c>
      <c r="DM298" s="100" t="s">
        <v>298</v>
      </c>
      <c r="DN298" s="100" t="s">
        <v>298</v>
      </c>
      <c r="DO298" s="101" t="s">
        <v>298</v>
      </c>
      <c r="DP298" s="584">
        <f>B298+E298+K298+P298+T298+Y298+AD298+AK298+AP298+AS298+AX298+BA298+BJ298+BP298+BT298+BY298+CH298+CK298+CQ298+CU298+CZ298+DG298</f>
        <v>284</v>
      </c>
      <c r="DQ298" s="445">
        <v>0</v>
      </c>
      <c r="DR298" s="99" t="s">
        <v>298</v>
      </c>
      <c r="DS298" s="100" t="s">
        <v>298</v>
      </c>
      <c r="DT298" s="101" t="s">
        <v>298</v>
      </c>
      <c r="DU298" s="444">
        <v>2</v>
      </c>
      <c r="DV298" s="613">
        <v>2</v>
      </c>
    </row>
    <row r="299" spans="2:86" ht="22.5" customHeight="1">
      <c r="B299" s="390"/>
      <c r="P299" s="390"/>
      <c r="BT299" s="390"/>
      <c r="CH299" s="390"/>
    </row>
    <row r="300" spans="2:86" ht="22.5" customHeight="1">
      <c r="B300" s="390"/>
      <c r="P300" s="390"/>
      <c r="BT300" s="390"/>
      <c r="CH300" s="390"/>
    </row>
    <row r="301" ht="15.75">
      <c r="A301" s="51" t="s">
        <v>17</v>
      </c>
    </row>
    <row r="302" spans="1:10" ht="18" customHeight="1">
      <c r="A302" s="54" t="s">
        <v>356</v>
      </c>
      <c r="B302" s="9"/>
      <c r="C302" s="23"/>
      <c r="D302" s="23"/>
      <c r="E302" s="64"/>
      <c r="F302" s="23"/>
      <c r="G302" s="157"/>
      <c r="H302" s="23"/>
      <c r="I302" s="28"/>
      <c r="J302" s="23"/>
    </row>
    <row r="303" spans="1:10" ht="10.5" customHeight="1">
      <c r="A303" s="39" t="s">
        <v>373</v>
      </c>
      <c r="B303" s="9"/>
      <c r="C303" s="23"/>
      <c r="D303" s="23"/>
      <c r="E303" s="64"/>
      <c r="F303" s="23"/>
      <c r="G303" s="23"/>
      <c r="H303" s="23"/>
      <c r="I303" s="28"/>
      <c r="J303" s="23"/>
    </row>
    <row r="304" spans="1:126" s="15" customFormat="1" ht="23.25" customHeight="1">
      <c r="A304" s="572"/>
      <c r="B304" s="571" t="s">
        <v>147</v>
      </c>
      <c r="C304" s="617" t="s">
        <v>148</v>
      </c>
      <c r="D304" s="618" t="s">
        <v>149</v>
      </c>
      <c r="E304" s="571" t="s">
        <v>150</v>
      </c>
      <c r="F304" s="617" t="s">
        <v>151</v>
      </c>
      <c r="G304" s="619" t="s">
        <v>152</v>
      </c>
      <c r="H304" s="619" t="s">
        <v>153</v>
      </c>
      <c r="I304" s="619" t="s">
        <v>154</v>
      </c>
      <c r="J304" s="618" t="s">
        <v>155</v>
      </c>
      <c r="K304" s="571" t="s">
        <v>156</v>
      </c>
      <c r="L304" s="617" t="s">
        <v>157</v>
      </c>
      <c r="M304" s="619" t="s">
        <v>158</v>
      </c>
      <c r="N304" s="619" t="s">
        <v>159</v>
      </c>
      <c r="O304" s="618" t="s">
        <v>160</v>
      </c>
      <c r="P304" s="571" t="s">
        <v>161</v>
      </c>
      <c r="Q304" s="617" t="s">
        <v>162</v>
      </c>
      <c r="R304" s="619" t="s">
        <v>163</v>
      </c>
      <c r="S304" s="618" t="s">
        <v>164</v>
      </c>
      <c r="T304" s="571" t="s">
        <v>165</v>
      </c>
      <c r="U304" s="617" t="s">
        <v>166</v>
      </c>
      <c r="V304" s="619" t="s">
        <v>167</v>
      </c>
      <c r="W304" s="619" t="s">
        <v>168</v>
      </c>
      <c r="X304" s="618" t="s">
        <v>169</v>
      </c>
      <c r="Y304" s="571" t="s">
        <v>170</v>
      </c>
      <c r="Z304" s="617" t="s">
        <v>171</v>
      </c>
      <c r="AA304" s="619" t="s">
        <v>172</v>
      </c>
      <c r="AB304" s="619" t="s">
        <v>173</v>
      </c>
      <c r="AC304" s="618" t="s">
        <v>174</v>
      </c>
      <c r="AD304" s="571" t="s">
        <v>175</v>
      </c>
      <c r="AE304" s="617" t="s">
        <v>176</v>
      </c>
      <c r="AF304" s="619" t="s">
        <v>177</v>
      </c>
      <c r="AG304" s="619" t="s">
        <v>178</v>
      </c>
      <c r="AH304" s="619" t="s">
        <v>179</v>
      </c>
      <c r="AI304" s="619" t="s">
        <v>180</v>
      </c>
      <c r="AJ304" s="618" t="s">
        <v>181</v>
      </c>
      <c r="AK304" s="571" t="s">
        <v>182</v>
      </c>
      <c r="AL304" s="617" t="s">
        <v>183</v>
      </c>
      <c r="AM304" s="619" t="s">
        <v>184</v>
      </c>
      <c r="AN304" s="619" t="s">
        <v>185</v>
      </c>
      <c r="AO304" s="618" t="s">
        <v>186</v>
      </c>
      <c r="AP304" s="571" t="s">
        <v>187</v>
      </c>
      <c r="AQ304" s="617" t="s">
        <v>188</v>
      </c>
      <c r="AR304" s="618" t="s">
        <v>189</v>
      </c>
      <c r="AS304" s="571" t="s">
        <v>190</v>
      </c>
      <c r="AT304" s="617" t="s">
        <v>191</v>
      </c>
      <c r="AU304" s="619" t="s">
        <v>192</v>
      </c>
      <c r="AV304" s="619" t="s">
        <v>193</v>
      </c>
      <c r="AW304" s="618" t="s">
        <v>194</v>
      </c>
      <c r="AX304" s="571" t="s">
        <v>195</v>
      </c>
      <c r="AY304" s="617" t="s">
        <v>196</v>
      </c>
      <c r="AZ304" s="618" t="s">
        <v>197</v>
      </c>
      <c r="BA304" s="571" t="s">
        <v>198</v>
      </c>
      <c r="BB304" s="617" t="s">
        <v>199</v>
      </c>
      <c r="BC304" s="619" t="s">
        <v>200</v>
      </c>
      <c r="BD304" s="619" t="s">
        <v>201</v>
      </c>
      <c r="BE304" s="619" t="s">
        <v>202</v>
      </c>
      <c r="BF304" s="619" t="s">
        <v>203</v>
      </c>
      <c r="BG304" s="619" t="s">
        <v>204</v>
      </c>
      <c r="BH304" s="619" t="s">
        <v>205</v>
      </c>
      <c r="BI304" s="618" t="s">
        <v>206</v>
      </c>
      <c r="BJ304" s="571" t="s">
        <v>207</v>
      </c>
      <c r="BK304" s="617" t="s">
        <v>208</v>
      </c>
      <c r="BL304" s="619" t="s">
        <v>209</v>
      </c>
      <c r="BM304" s="619" t="s">
        <v>210</v>
      </c>
      <c r="BN304" s="619" t="s">
        <v>211</v>
      </c>
      <c r="BO304" s="618" t="s">
        <v>212</v>
      </c>
      <c r="BP304" s="571" t="s">
        <v>213</v>
      </c>
      <c r="BQ304" s="617" t="s">
        <v>214</v>
      </c>
      <c r="BR304" s="619" t="s">
        <v>215</v>
      </c>
      <c r="BS304" s="618" t="s">
        <v>216</v>
      </c>
      <c r="BT304" s="571" t="s">
        <v>217</v>
      </c>
      <c r="BU304" s="617" t="s">
        <v>218</v>
      </c>
      <c r="BV304" s="619" t="s">
        <v>219</v>
      </c>
      <c r="BW304" s="619" t="s">
        <v>220</v>
      </c>
      <c r="BX304" s="618" t="s">
        <v>221</v>
      </c>
      <c r="BY304" s="571" t="s">
        <v>222</v>
      </c>
      <c r="BZ304" s="617" t="s">
        <v>223</v>
      </c>
      <c r="CA304" s="619" t="s">
        <v>224</v>
      </c>
      <c r="CB304" s="619" t="s">
        <v>225</v>
      </c>
      <c r="CC304" s="619" t="s">
        <v>226</v>
      </c>
      <c r="CD304" s="619" t="s">
        <v>227</v>
      </c>
      <c r="CE304" s="619" t="s">
        <v>228</v>
      </c>
      <c r="CF304" s="619" t="s">
        <v>229</v>
      </c>
      <c r="CG304" s="618" t="s">
        <v>230</v>
      </c>
      <c r="CH304" s="571" t="s">
        <v>231</v>
      </c>
      <c r="CI304" s="617" t="s">
        <v>232</v>
      </c>
      <c r="CJ304" s="618" t="s">
        <v>233</v>
      </c>
      <c r="CK304" s="571" t="s">
        <v>234</v>
      </c>
      <c r="CL304" s="617" t="s">
        <v>235</v>
      </c>
      <c r="CM304" s="619" t="s">
        <v>236</v>
      </c>
      <c r="CN304" s="619" t="s">
        <v>237</v>
      </c>
      <c r="CO304" s="619" t="s">
        <v>238</v>
      </c>
      <c r="CP304" s="618" t="s">
        <v>239</v>
      </c>
      <c r="CQ304" s="571" t="s">
        <v>240</v>
      </c>
      <c r="CR304" s="617" t="s">
        <v>241</v>
      </c>
      <c r="CS304" s="619" t="s">
        <v>242</v>
      </c>
      <c r="CT304" s="618" t="s">
        <v>243</v>
      </c>
      <c r="CU304" s="571" t="s">
        <v>244</v>
      </c>
      <c r="CV304" s="617" t="s">
        <v>245</v>
      </c>
      <c r="CW304" s="619" t="s">
        <v>246</v>
      </c>
      <c r="CX304" s="619" t="s">
        <v>247</v>
      </c>
      <c r="CY304" s="618" t="s">
        <v>248</v>
      </c>
      <c r="CZ304" s="571" t="s">
        <v>249</v>
      </c>
      <c r="DA304" s="617" t="s">
        <v>250</v>
      </c>
      <c r="DB304" s="619" t="s">
        <v>251</v>
      </c>
      <c r="DC304" s="619" t="s">
        <v>252</v>
      </c>
      <c r="DD304" s="619" t="s">
        <v>253</v>
      </c>
      <c r="DE304" s="619" t="s">
        <v>254</v>
      </c>
      <c r="DF304" s="618" t="s">
        <v>255</v>
      </c>
      <c r="DG304" s="571" t="s">
        <v>47</v>
      </c>
      <c r="DH304" s="617" t="s">
        <v>48</v>
      </c>
      <c r="DI304" s="619" t="s">
        <v>49</v>
      </c>
      <c r="DJ304" s="619" t="s">
        <v>50</v>
      </c>
      <c r="DK304" s="619" t="s">
        <v>51</v>
      </c>
      <c r="DL304" s="619" t="s">
        <v>52</v>
      </c>
      <c r="DM304" s="619" t="s">
        <v>53</v>
      </c>
      <c r="DN304" s="619" t="s">
        <v>54</v>
      </c>
      <c r="DO304" s="618" t="s">
        <v>55</v>
      </c>
      <c r="DP304" s="574" t="s">
        <v>361</v>
      </c>
      <c r="DQ304" s="571" t="s">
        <v>256</v>
      </c>
      <c r="DR304" s="617" t="s">
        <v>257</v>
      </c>
      <c r="DS304" s="619" t="s">
        <v>258</v>
      </c>
      <c r="DT304" s="618" t="s">
        <v>259</v>
      </c>
      <c r="DU304" s="571" t="s">
        <v>260</v>
      </c>
      <c r="DV304" s="573" t="s">
        <v>261</v>
      </c>
    </row>
    <row r="305" spans="1:126" s="285" customFormat="1" ht="15">
      <c r="A305" s="380" t="s">
        <v>23</v>
      </c>
      <c r="B305" s="369"/>
      <c r="C305" s="286"/>
      <c r="D305" s="288"/>
      <c r="E305" s="289"/>
      <c r="F305" s="286"/>
      <c r="G305" s="287"/>
      <c r="H305" s="287"/>
      <c r="I305" s="287"/>
      <c r="J305" s="288"/>
      <c r="K305" s="289"/>
      <c r="L305" s="286"/>
      <c r="M305" s="287"/>
      <c r="N305" s="287"/>
      <c r="O305" s="288"/>
      <c r="P305" s="289"/>
      <c r="Q305" s="286"/>
      <c r="R305" s="287"/>
      <c r="S305" s="288"/>
      <c r="T305" s="289"/>
      <c r="U305" s="286"/>
      <c r="V305" s="287"/>
      <c r="W305" s="287"/>
      <c r="X305" s="288"/>
      <c r="Y305" s="289"/>
      <c r="Z305" s="286"/>
      <c r="AA305" s="287"/>
      <c r="AB305" s="287"/>
      <c r="AC305" s="288"/>
      <c r="AD305" s="289"/>
      <c r="AE305" s="286"/>
      <c r="AF305" s="287"/>
      <c r="AG305" s="287"/>
      <c r="AH305" s="287"/>
      <c r="AI305" s="287"/>
      <c r="AJ305" s="288"/>
      <c r="AK305" s="289"/>
      <c r="AL305" s="286"/>
      <c r="AM305" s="287"/>
      <c r="AN305" s="287"/>
      <c r="AO305" s="288"/>
      <c r="AP305" s="289"/>
      <c r="AQ305" s="286"/>
      <c r="AR305" s="288"/>
      <c r="AS305" s="289"/>
      <c r="AT305" s="286"/>
      <c r="AU305" s="287"/>
      <c r="AV305" s="287"/>
      <c r="AW305" s="288"/>
      <c r="AX305" s="289"/>
      <c r="AY305" s="286"/>
      <c r="AZ305" s="288"/>
      <c r="BA305" s="289"/>
      <c r="BB305" s="286"/>
      <c r="BC305" s="287"/>
      <c r="BD305" s="287"/>
      <c r="BE305" s="287"/>
      <c r="BF305" s="287"/>
      <c r="BG305" s="287"/>
      <c r="BH305" s="287"/>
      <c r="BI305" s="288"/>
      <c r="BJ305" s="289"/>
      <c r="BK305" s="286"/>
      <c r="BL305" s="287"/>
      <c r="BM305" s="287"/>
      <c r="BN305" s="287"/>
      <c r="BO305" s="288"/>
      <c r="BP305" s="289"/>
      <c r="BQ305" s="286"/>
      <c r="BR305" s="287"/>
      <c r="BS305" s="288"/>
      <c r="BT305" s="289"/>
      <c r="BU305" s="286"/>
      <c r="BV305" s="287"/>
      <c r="BW305" s="287"/>
      <c r="BX305" s="288"/>
      <c r="BY305" s="289"/>
      <c r="BZ305" s="286"/>
      <c r="CA305" s="287"/>
      <c r="CB305" s="287"/>
      <c r="CC305" s="287"/>
      <c r="CD305" s="287"/>
      <c r="CE305" s="287"/>
      <c r="CF305" s="287"/>
      <c r="CG305" s="288"/>
      <c r="CH305" s="289"/>
      <c r="CI305" s="286"/>
      <c r="CJ305" s="288"/>
      <c r="CK305" s="289"/>
      <c r="CL305" s="286"/>
      <c r="CM305" s="287"/>
      <c r="CN305" s="287"/>
      <c r="CO305" s="287"/>
      <c r="CP305" s="288"/>
      <c r="CQ305" s="289"/>
      <c r="CR305" s="286"/>
      <c r="CS305" s="287"/>
      <c r="CT305" s="288"/>
      <c r="CU305" s="289"/>
      <c r="CV305" s="286"/>
      <c r="CW305" s="287"/>
      <c r="CX305" s="287"/>
      <c r="CY305" s="288"/>
      <c r="CZ305" s="289"/>
      <c r="DA305" s="286"/>
      <c r="DB305" s="287"/>
      <c r="DC305" s="287"/>
      <c r="DD305" s="287"/>
      <c r="DE305" s="287"/>
      <c r="DF305" s="288"/>
      <c r="DG305" s="289"/>
      <c r="DH305" s="286"/>
      <c r="DI305" s="287"/>
      <c r="DJ305" s="287"/>
      <c r="DK305" s="287"/>
      <c r="DL305" s="287"/>
      <c r="DM305" s="287"/>
      <c r="DN305" s="287"/>
      <c r="DO305" s="288"/>
      <c r="DP305" s="578"/>
      <c r="DQ305" s="289"/>
      <c r="DR305" s="286"/>
      <c r="DS305" s="287"/>
      <c r="DT305" s="288"/>
      <c r="DU305" s="289"/>
      <c r="DV305" s="614"/>
    </row>
    <row r="306" spans="1:126" s="285" customFormat="1" ht="11.25">
      <c r="A306" s="379" t="s">
        <v>60</v>
      </c>
      <c r="B306" s="442">
        <v>742</v>
      </c>
      <c r="C306" s="372" t="s">
        <v>298</v>
      </c>
      <c r="D306" s="373" t="s">
        <v>298</v>
      </c>
      <c r="E306" s="442">
        <v>1224</v>
      </c>
      <c r="F306" s="457" t="s">
        <v>298</v>
      </c>
      <c r="G306" s="459" t="s">
        <v>298</v>
      </c>
      <c r="H306" s="459" t="s">
        <v>298</v>
      </c>
      <c r="I306" s="459" t="s">
        <v>298</v>
      </c>
      <c r="J306" s="458" t="s">
        <v>298</v>
      </c>
      <c r="K306" s="442">
        <v>503</v>
      </c>
      <c r="L306" s="457" t="s">
        <v>298</v>
      </c>
      <c r="M306" s="459" t="s">
        <v>298</v>
      </c>
      <c r="N306" s="459" t="s">
        <v>298</v>
      </c>
      <c r="O306" s="458" t="s">
        <v>298</v>
      </c>
      <c r="P306" s="442">
        <v>712</v>
      </c>
      <c r="Q306" s="457" t="s">
        <v>298</v>
      </c>
      <c r="R306" s="459" t="s">
        <v>298</v>
      </c>
      <c r="S306" s="458" t="s">
        <v>298</v>
      </c>
      <c r="T306" s="442">
        <v>566</v>
      </c>
      <c r="U306" s="457" t="s">
        <v>298</v>
      </c>
      <c r="V306" s="459" t="s">
        <v>298</v>
      </c>
      <c r="W306" s="459" t="s">
        <v>298</v>
      </c>
      <c r="X306" s="458" t="s">
        <v>298</v>
      </c>
      <c r="Y306" s="442">
        <v>1170</v>
      </c>
      <c r="Z306" s="457" t="s">
        <v>298</v>
      </c>
      <c r="AA306" s="459" t="s">
        <v>298</v>
      </c>
      <c r="AB306" s="459" t="s">
        <v>298</v>
      </c>
      <c r="AC306" s="458" t="s">
        <v>298</v>
      </c>
      <c r="AD306" s="442">
        <v>841</v>
      </c>
      <c r="AE306" s="457" t="s">
        <v>298</v>
      </c>
      <c r="AF306" s="459" t="s">
        <v>298</v>
      </c>
      <c r="AG306" s="459" t="s">
        <v>298</v>
      </c>
      <c r="AH306" s="459" t="s">
        <v>298</v>
      </c>
      <c r="AI306" s="459" t="s">
        <v>298</v>
      </c>
      <c r="AJ306" s="458" t="s">
        <v>298</v>
      </c>
      <c r="AK306" s="442">
        <v>519</v>
      </c>
      <c r="AL306" s="457" t="s">
        <v>298</v>
      </c>
      <c r="AM306" s="459" t="s">
        <v>298</v>
      </c>
      <c r="AN306" s="459" t="s">
        <v>298</v>
      </c>
      <c r="AO306" s="458" t="s">
        <v>298</v>
      </c>
      <c r="AP306" s="442">
        <v>83</v>
      </c>
      <c r="AQ306" s="457" t="s">
        <v>298</v>
      </c>
      <c r="AR306" s="458" t="s">
        <v>298</v>
      </c>
      <c r="AS306" s="442">
        <v>458</v>
      </c>
      <c r="AT306" s="457" t="s">
        <v>298</v>
      </c>
      <c r="AU306" s="459" t="s">
        <v>298</v>
      </c>
      <c r="AV306" s="459" t="s">
        <v>298</v>
      </c>
      <c r="AW306" s="458" t="s">
        <v>298</v>
      </c>
      <c r="AX306" s="442">
        <v>549</v>
      </c>
      <c r="AY306" s="457" t="s">
        <v>298</v>
      </c>
      <c r="AZ306" s="458" t="s">
        <v>298</v>
      </c>
      <c r="BA306" s="442">
        <v>3009</v>
      </c>
      <c r="BB306" s="457" t="s">
        <v>298</v>
      </c>
      <c r="BC306" s="459" t="s">
        <v>298</v>
      </c>
      <c r="BD306" s="459" t="s">
        <v>298</v>
      </c>
      <c r="BE306" s="459" t="s">
        <v>298</v>
      </c>
      <c r="BF306" s="459" t="s">
        <v>298</v>
      </c>
      <c r="BG306" s="459" t="s">
        <v>298</v>
      </c>
      <c r="BH306" s="459" t="s">
        <v>298</v>
      </c>
      <c r="BI306" s="458" t="s">
        <v>298</v>
      </c>
      <c r="BJ306" s="442">
        <v>820</v>
      </c>
      <c r="BK306" s="457" t="s">
        <v>298</v>
      </c>
      <c r="BL306" s="459" t="s">
        <v>298</v>
      </c>
      <c r="BM306" s="459" t="s">
        <v>298</v>
      </c>
      <c r="BN306" s="459" t="s">
        <v>298</v>
      </c>
      <c r="BO306" s="458" t="s">
        <v>298</v>
      </c>
      <c r="BP306" s="442">
        <v>411</v>
      </c>
      <c r="BQ306" s="457" t="s">
        <v>298</v>
      </c>
      <c r="BR306" s="459" t="s">
        <v>298</v>
      </c>
      <c r="BS306" s="458" t="s">
        <v>298</v>
      </c>
      <c r="BT306" s="442">
        <v>1028</v>
      </c>
      <c r="BU306" s="457" t="s">
        <v>298</v>
      </c>
      <c r="BV306" s="459" t="s">
        <v>298</v>
      </c>
      <c r="BW306" s="459" t="s">
        <v>298</v>
      </c>
      <c r="BX306" s="458" t="s">
        <v>298</v>
      </c>
      <c r="BY306" s="442">
        <v>951</v>
      </c>
      <c r="BZ306" s="457" t="s">
        <v>298</v>
      </c>
      <c r="CA306" s="459" t="s">
        <v>298</v>
      </c>
      <c r="CB306" s="459" t="s">
        <v>298</v>
      </c>
      <c r="CC306" s="459" t="s">
        <v>298</v>
      </c>
      <c r="CD306" s="459" t="s">
        <v>298</v>
      </c>
      <c r="CE306" s="459" t="s">
        <v>298</v>
      </c>
      <c r="CF306" s="459" t="s">
        <v>298</v>
      </c>
      <c r="CG306" s="458" t="s">
        <v>298</v>
      </c>
      <c r="CH306" s="442">
        <v>1050</v>
      </c>
      <c r="CI306" s="457" t="s">
        <v>298</v>
      </c>
      <c r="CJ306" s="458" t="s">
        <v>298</v>
      </c>
      <c r="CK306" s="442">
        <v>1239</v>
      </c>
      <c r="CL306" s="457" t="s">
        <v>298</v>
      </c>
      <c r="CM306" s="459" t="s">
        <v>298</v>
      </c>
      <c r="CN306" s="459" t="s">
        <v>298</v>
      </c>
      <c r="CO306" s="459" t="s">
        <v>298</v>
      </c>
      <c r="CP306" s="458" t="s">
        <v>298</v>
      </c>
      <c r="CQ306" s="442">
        <v>680</v>
      </c>
      <c r="CR306" s="457" t="s">
        <v>298</v>
      </c>
      <c r="CS306" s="459" t="s">
        <v>298</v>
      </c>
      <c r="CT306" s="458" t="s">
        <v>298</v>
      </c>
      <c r="CU306" s="442">
        <v>576</v>
      </c>
      <c r="CV306" s="457" t="s">
        <v>298</v>
      </c>
      <c r="CW306" s="459" t="s">
        <v>298</v>
      </c>
      <c r="CX306" s="459" t="s">
        <v>298</v>
      </c>
      <c r="CY306" s="458" t="s">
        <v>298</v>
      </c>
      <c r="CZ306" s="442">
        <v>1943</v>
      </c>
      <c r="DA306" s="457" t="s">
        <v>298</v>
      </c>
      <c r="DB306" s="459" t="s">
        <v>298</v>
      </c>
      <c r="DC306" s="459" t="s">
        <v>298</v>
      </c>
      <c r="DD306" s="459" t="s">
        <v>298</v>
      </c>
      <c r="DE306" s="459" t="s">
        <v>298</v>
      </c>
      <c r="DF306" s="458" t="s">
        <v>298</v>
      </c>
      <c r="DG306" s="442">
        <v>2178</v>
      </c>
      <c r="DH306" s="457" t="s">
        <v>298</v>
      </c>
      <c r="DI306" s="459" t="s">
        <v>298</v>
      </c>
      <c r="DJ306" s="459" t="s">
        <v>298</v>
      </c>
      <c r="DK306" s="459" t="s">
        <v>298</v>
      </c>
      <c r="DL306" s="459" t="s">
        <v>298</v>
      </c>
      <c r="DM306" s="459" t="s">
        <v>298</v>
      </c>
      <c r="DN306" s="459" t="s">
        <v>298</v>
      </c>
      <c r="DO306" s="458" t="s">
        <v>298</v>
      </c>
      <c r="DP306" s="579">
        <f>B306+E306+K306+P306+T306+Y306+AD306+AK306+AP306+AS306+AX306+BA306+BJ306+BP306+BT306+BY306+CH306+CK306+CQ306+CU306+CZ306+DG306</f>
        <v>21252</v>
      </c>
      <c r="DQ306" s="442">
        <v>171</v>
      </c>
      <c r="DR306" s="457" t="s">
        <v>298</v>
      </c>
      <c r="DS306" s="459" t="s">
        <v>298</v>
      </c>
      <c r="DT306" s="458" t="s">
        <v>298</v>
      </c>
      <c r="DU306" s="615">
        <v>75</v>
      </c>
      <c r="DV306" s="612">
        <v>75</v>
      </c>
    </row>
    <row r="307" spans="1:126" s="285" customFormat="1" ht="11.25">
      <c r="A307" s="379" t="s">
        <v>363</v>
      </c>
      <c r="B307" s="441">
        <v>103</v>
      </c>
      <c r="C307" s="372" t="s">
        <v>298</v>
      </c>
      <c r="D307" s="373" t="s">
        <v>298</v>
      </c>
      <c r="E307" s="441">
        <v>167</v>
      </c>
      <c r="F307" s="457" t="s">
        <v>298</v>
      </c>
      <c r="G307" s="459" t="s">
        <v>298</v>
      </c>
      <c r="H307" s="459" t="s">
        <v>298</v>
      </c>
      <c r="I307" s="459" t="s">
        <v>298</v>
      </c>
      <c r="J307" s="458" t="s">
        <v>298</v>
      </c>
      <c r="K307" s="441">
        <v>40</v>
      </c>
      <c r="L307" s="457" t="s">
        <v>298</v>
      </c>
      <c r="M307" s="459" t="s">
        <v>298</v>
      </c>
      <c r="N307" s="459" t="s">
        <v>298</v>
      </c>
      <c r="O307" s="458" t="s">
        <v>298</v>
      </c>
      <c r="P307" s="441">
        <v>35</v>
      </c>
      <c r="Q307" s="457" t="s">
        <v>298</v>
      </c>
      <c r="R307" s="459" t="s">
        <v>298</v>
      </c>
      <c r="S307" s="458" t="s">
        <v>298</v>
      </c>
      <c r="T307" s="441">
        <v>66</v>
      </c>
      <c r="U307" s="457" t="s">
        <v>298</v>
      </c>
      <c r="V307" s="459" t="s">
        <v>298</v>
      </c>
      <c r="W307" s="459" t="s">
        <v>298</v>
      </c>
      <c r="X307" s="458" t="s">
        <v>298</v>
      </c>
      <c r="Y307" s="441">
        <v>312</v>
      </c>
      <c r="Z307" s="457" t="s">
        <v>298</v>
      </c>
      <c r="AA307" s="459" t="s">
        <v>298</v>
      </c>
      <c r="AB307" s="459" t="s">
        <v>298</v>
      </c>
      <c r="AC307" s="458" t="s">
        <v>298</v>
      </c>
      <c r="AD307" s="441">
        <v>72</v>
      </c>
      <c r="AE307" s="457" t="s">
        <v>298</v>
      </c>
      <c r="AF307" s="459" t="s">
        <v>298</v>
      </c>
      <c r="AG307" s="459" t="s">
        <v>298</v>
      </c>
      <c r="AH307" s="459" t="s">
        <v>298</v>
      </c>
      <c r="AI307" s="459" t="s">
        <v>298</v>
      </c>
      <c r="AJ307" s="458" t="s">
        <v>298</v>
      </c>
      <c r="AK307" s="441">
        <v>97</v>
      </c>
      <c r="AL307" s="457" t="s">
        <v>298</v>
      </c>
      <c r="AM307" s="459" t="s">
        <v>298</v>
      </c>
      <c r="AN307" s="459" t="s">
        <v>298</v>
      </c>
      <c r="AO307" s="458" t="s">
        <v>298</v>
      </c>
      <c r="AP307" s="441">
        <v>18</v>
      </c>
      <c r="AQ307" s="457" t="s">
        <v>298</v>
      </c>
      <c r="AR307" s="458" t="s">
        <v>298</v>
      </c>
      <c r="AS307" s="441">
        <v>22</v>
      </c>
      <c r="AT307" s="457" t="s">
        <v>298</v>
      </c>
      <c r="AU307" s="459" t="s">
        <v>298</v>
      </c>
      <c r="AV307" s="459" t="s">
        <v>298</v>
      </c>
      <c r="AW307" s="458" t="s">
        <v>298</v>
      </c>
      <c r="AX307" s="441">
        <v>38</v>
      </c>
      <c r="AY307" s="457" t="s">
        <v>298</v>
      </c>
      <c r="AZ307" s="458" t="s">
        <v>298</v>
      </c>
      <c r="BA307" s="441">
        <v>327</v>
      </c>
      <c r="BB307" s="457" t="s">
        <v>298</v>
      </c>
      <c r="BC307" s="459" t="s">
        <v>298</v>
      </c>
      <c r="BD307" s="459" t="s">
        <v>298</v>
      </c>
      <c r="BE307" s="459" t="s">
        <v>298</v>
      </c>
      <c r="BF307" s="459" t="s">
        <v>298</v>
      </c>
      <c r="BG307" s="459" t="s">
        <v>298</v>
      </c>
      <c r="BH307" s="459" t="s">
        <v>298</v>
      </c>
      <c r="BI307" s="458" t="s">
        <v>298</v>
      </c>
      <c r="BJ307" s="441">
        <v>116</v>
      </c>
      <c r="BK307" s="457" t="s">
        <v>298</v>
      </c>
      <c r="BL307" s="459" t="s">
        <v>298</v>
      </c>
      <c r="BM307" s="459" t="s">
        <v>298</v>
      </c>
      <c r="BN307" s="459" t="s">
        <v>298</v>
      </c>
      <c r="BO307" s="458" t="s">
        <v>298</v>
      </c>
      <c r="BP307" s="441">
        <v>24</v>
      </c>
      <c r="BQ307" s="457" t="s">
        <v>298</v>
      </c>
      <c r="BR307" s="459" t="s">
        <v>298</v>
      </c>
      <c r="BS307" s="458" t="s">
        <v>298</v>
      </c>
      <c r="BT307" s="441">
        <v>118</v>
      </c>
      <c r="BU307" s="457" t="s">
        <v>298</v>
      </c>
      <c r="BV307" s="459" t="s">
        <v>298</v>
      </c>
      <c r="BW307" s="459" t="s">
        <v>298</v>
      </c>
      <c r="BX307" s="458" t="s">
        <v>298</v>
      </c>
      <c r="BY307" s="441">
        <v>147</v>
      </c>
      <c r="BZ307" s="457" t="s">
        <v>298</v>
      </c>
      <c r="CA307" s="459" t="s">
        <v>298</v>
      </c>
      <c r="CB307" s="459" t="s">
        <v>298</v>
      </c>
      <c r="CC307" s="459" t="s">
        <v>298</v>
      </c>
      <c r="CD307" s="459" t="s">
        <v>298</v>
      </c>
      <c r="CE307" s="459" t="s">
        <v>298</v>
      </c>
      <c r="CF307" s="459" t="s">
        <v>298</v>
      </c>
      <c r="CG307" s="458" t="s">
        <v>298</v>
      </c>
      <c r="CH307" s="441">
        <v>98</v>
      </c>
      <c r="CI307" s="457" t="s">
        <v>298</v>
      </c>
      <c r="CJ307" s="458" t="s">
        <v>298</v>
      </c>
      <c r="CK307" s="441">
        <v>143</v>
      </c>
      <c r="CL307" s="457" t="s">
        <v>298</v>
      </c>
      <c r="CM307" s="459" t="s">
        <v>298</v>
      </c>
      <c r="CN307" s="459" t="s">
        <v>298</v>
      </c>
      <c r="CO307" s="459" t="s">
        <v>298</v>
      </c>
      <c r="CP307" s="458" t="s">
        <v>298</v>
      </c>
      <c r="CQ307" s="441">
        <v>103</v>
      </c>
      <c r="CR307" s="457" t="s">
        <v>298</v>
      </c>
      <c r="CS307" s="459" t="s">
        <v>298</v>
      </c>
      <c r="CT307" s="458" t="s">
        <v>298</v>
      </c>
      <c r="CU307" s="441">
        <v>51</v>
      </c>
      <c r="CV307" s="457" t="s">
        <v>298</v>
      </c>
      <c r="CW307" s="459" t="s">
        <v>298</v>
      </c>
      <c r="CX307" s="459" t="s">
        <v>298</v>
      </c>
      <c r="CY307" s="458" t="s">
        <v>298</v>
      </c>
      <c r="CZ307" s="441">
        <v>289</v>
      </c>
      <c r="DA307" s="457" t="s">
        <v>298</v>
      </c>
      <c r="DB307" s="459" t="s">
        <v>298</v>
      </c>
      <c r="DC307" s="459" t="s">
        <v>298</v>
      </c>
      <c r="DD307" s="459" t="s">
        <v>298</v>
      </c>
      <c r="DE307" s="459" t="s">
        <v>298</v>
      </c>
      <c r="DF307" s="458" t="s">
        <v>298</v>
      </c>
      <c r="DG307" s="441">
        <v>239</v>
      </c>
      <c r="DH307" s="457" t="s">
        <v>298</v>
      </c>
      <c r="DI307" s="459" t="s">
        <v>298</v>
      </c>
      <c r="DJ307" s="459" t="s">
        <v>298</v>
      </c>
      <c r="DK307" s="459" t="s">
        <v>298</v>
      </c>
      <c r="DL307" s="459" t="s">
        <v>298</v>
      </c>
      <c r="DM307" s="459" t="s">
        <v>298</v>
      </c>
      <c r="DN307" s="459" t="s">
        <v>298</v>
      </c>
      <c r="DO307" s="458" t="s">
        <v>298</v>
      </c>
      <c r="DP307" s="579">
        <f>B307+E307+K307+P307+T307+Y307+AD307+AK307+AP307+AS307+AX307+BA307+BJ307+BP307+BT307+BY307+CH307+CK307+CQ307+CU307+CZ307+DG307</f>
        <v>2625</v>
      </c>
      <c r="DQ307" s="441">
        <v>19</v>
      </c>
      <c r="DR307" s="457" t="s">
        <v>298</v>
      </c>
      <c r="DS307" s="459" t="s">
        <v>298</v>
      </c>
      <c r="DT307" s="458" t="s">
        <v>298</v>
      </c>
      <c r="DU307" s="616">
        <v>42</v>
      </c>
      <c r="DV307" s="611">
        <v>42</v>
      </c>
    </row>
    <row r="308" spans="1:126" s="285" customFormat="1" ht="11.25">
      <c r="A308" s="379" t="s">
        <v>62</v>
      </c>
      <c r="B308" s="442">
        <v>137</v>
      </c>
      <c r="C308" s="372" t="s">
        <v>298</v>
      </c>
      <c r="D308" s="373" t="s">
        <v>298</v>
      </c>
      <c r="E308" s="442">
        <v>28</v>
      </c>
      <c r="F308" s="457" t="s">
        <v>298</v>
      </c>
      <c r="G308" s="459" t="s">
        <v>298</v>
      </c>
      <c r="H308" s="459" t="s">
        <v>298</v>
      </c>
      <c r="I308" s="459" t="s">
        <v>298</v>
      </c>
      <c r="J308" s="458" t="s">
        <v>298</v>
      </c>
      <c r="K308" s="442">
        <v>25</v>
      </c>
      <c r="L308" s="457" t="s">
        <v>298</v>
      </c>
      <c r="M308" s="459" t="s">
        <v>298</v>
      </c>
      <c r="N308" s="459" t="s">
        <v>298</v>
      </c>
      <c r="O308" s="458" t="s">
        <v>298</v>
      </c>
      <c r="P308" s="442">
        <v>52</v>
      </c>
      <c r="Q308" s="457" t="s">
        <v>298</v>
      </c>
      <c r="R308" s="459" t="s">
        <v>298</v>
      </c>
      <c r="S308" s="458" t="s">
        <v>298</v>
      </c>
      <c r="T308" s="442">
        <v>41</v>
      </c>
      <c r="U308" s="457" t="s">
        <v>298</v>
      </c>
      <c r="V308" s="459" t="s">
        <v>298</v>
      </c>
      <c r="W308" s="459" t="s">
        <v>298</v>
      </c>
      <c r="X308" s="458" t="s">
        <v>298</v>
      </c>
      <c r="Y308" s="442">
        <v>114</v>
      </c>
      <c r="Z308" s="457" t="s">
        <v>298</v>
      </c>
      <c r="AA308" s="459" t="s">
        <v>298</v>
      </c>
      <c r="AB308" s="459" t="s">
        <v>298</v>
      </c>
      <c r="AC308" s="458" t="s">
        <v>298</v>
      </c>
      <c r="AD308" s="442">
        <v>66</v>
      </c>
      <c r="AE308" s="457" t="s">
        <v>298</v>
      </c>
      <c r="AF308" s="459" t="s">
        <v>298</v>
      </c>
      <c r="AG308" s="459" t="s">
        <v>298</v>
      </c>
      <c r="AH308" s="459" t="s">
        <v>298</v>
      </c>
      <c r="AI308" s="459" t="s">
        <v>298</v>
      </c>
      <c r="AJ308" s="458" t="s">
        <v>298</v>
      </c>
      <c r="AK308" s="442">
        <v>87</v>
      </c>
      <c r="AL308" s="457" t="s">
        <v>298</v>
      </c>
      <c r="AM308" s="459" t="s">
        <v>298</v>
      </c>
      <c r="AN308" s="459" t="s">
        <v>298</v>
      </c>
      <c r="AO308" s="458" t="s">
        <v>298</v>
      </c>
      <c r="AP308" s="442"/>
      <c r="AQ308" s="457" t="s">
        <v>298</v>
      </c>
      <c r="AR308" s="458" t="s">
        <v>298</v>
      </c>
      <c r="AS308" s="442">
        <v>43</v>
      </c>
      <c r="AT308" s="457" t="s">
        <v>298</v>
      </c>
      <c r="AU308" s="459" t="s">
        <v>298</v>
      </c>
      <c r="AV308" s="459" t="s">
        <v>298</v>
      </c>
      <c r="AW308" s="458" t="s">
        <v>298</v>
      </c>
      <c r="AX308" s="442">
        <v>63</v>
      </c>
      <c r="AY308" s="457" t="s">
        <v>298</v>
      </c>
      <c r="AZ308" s="458" t="s">
        <v>298</v>
      </c>
      <c r="BA308" s="442">
        <v>1496</v>
      </c>
      <c r="BB308" s="457" t="s">
        <v>298</v>
      </c>
      <c r="BC308" s="459" t="s">
        <v>298</v>
      </c>
      <c r="BD308" s="459" t="s">
        <v>298</v>
      </c>
      <c r="BE308" s="459" t="s">
        <v>298</v>
      </c>
      <c r="BF308" s="459" t="s">
        <v>298</v>
      </c>
      <c r="BG308" s="459" t="s">
        <v>298</v>
      </c>
      <c r="BH308" s="459" t="s">
        <v>298</v>
      </c>
      <c r="BI308" s="458" t="s">
        <v>298</v>
      </c>
      <c r="BJ308" s="442">
        <v>50</v>
      </c>
      <c r="BK308" s="457" t="s">
        <v>298</v>
      </c>
      <c r="BL308" s="459" t="s">
        <v>298</v>
      </c>
      <c r="BM308" s="459" t="s">
        <v>298</v>
      </c>
      <c r="BN308" s="459" t="s">
        <v>298</v>
      </c>
      <c r="BO308" s="458" t="s">
        <v>298</v>
      </c>
      <c r="BP308" s="442">
        <v>39</v>
      </c>
      <c r="BQ308" s="457" t="s">
        <v>298</v>
      </c>
      <c r="BR308" s="459" t="s">
        <v>298</v>
      </c>
      <c r="BS308" s="458" t="s">
        <v>298</v>
      </c>
      <c r="BT308" s="442">
        <v>128</v>
      </c>
      <c r="BU308" s="457" t="s">
        <v>298</v>
      </c>
      <c r="BV308" s="459" t="s">
        <v>298</v>
      </c>
      <c r="BW308" s="459" t="s">
        <v>298</v>
      </c>
      <c r="BX308" s="458" t="s">
        <v>298</v>
      </c>
      <c r="BY308" s="442">
        <v>133</v>
      </c>
      <c r="BZ308" s="457" t="s">
        <v>298</v>
      </c>
      <c r="CA308" s="459" t="s">
        <v>298</v>
      </c>
      <c r="CB308" s="459" t="s">
        <v>298</v>
      </c>
      <c r="CC308" s="459" t="s">
        <v>298</v>
      </c>
      <c r="CD308" s="459" t="s">
        <v>298</v>
      </c>
      <c r="CE308" s="459" t="s">
        <v>298</v>
      </c>
      <c r="CF308" s="459" t="s">
        <v>298</v>
      </c>
      <c r="CG308" s="458" t="s">
        <v>298</v>
      </c>
      <c r="CH308" s="442">
        <v>127</v>
      </c>
      <c r="CI308" s="457" t="s">
        <v>298</v>
      </c>
      <c r="CJ308" s="458" t="s">
        <v>298</v>
      </c>
      <c r="CK308" s="442">
        <v>78</v>
      </c>
      <c r="CL308" s="457" t="s">
        <v>298</v>
      </c>
      <c r="CM308" s="459" t="s">
        <v>298</v>
      </c>
      <c r="CN308" s="459" t="s">
        <v>298</v>
      </c>
      <c r="CO308" s="459" t="s">
        <v>298</v>
      </c>
      <c r="CP308" s="458" t="s">
        <v>298</v>
      </c>
      <c r="CQ308" s="442">
        <v>53</v>
      </c>
      <c r="CR308" s="457" t="s">
        <v>298</v>
      </c>
      <c r="CS308" s="459" t="s">
        <v>298</v>
      </c>
      <c r="CT308" s="458" t="s">
        <v>298</v>
      </c>
      <c r="CU308" s="442">
        <v>42</v>
      </c>
      <c r="CV308" s="457" t="s">
        <v>298</v>
      </c>
      <c r="CW308" s="459" t="s">
        <v>298</v>
      </c>
      <c r="CX308" s="459" t="s">
        <v>298</v>
      </c>
      <c r="CY308" s="458" t="s">
        <v>298</v>
      </c>
      <c r="CZ308" s="442">
        <v>400</v>
      </c>
      <c r="DA308" s="457" t="s">
        <v>298</v>
      </c>
      <c r="DB308" s="459" t="s">
        <v>298</v>
      </c>
      <c r="DC308" s="459" t="s">
        <v>298</v>
      </c>
      <c r="DD308" s="459" t="s">
        <v>298</v>
      </c>
      <c r="DE308" s="459" t="s">
        <v>298</v>
      </c>
      <c r="DF308" s="458" t="s">
        <v>298</v>
      </c>
      <c r="DG308" s="442">
        <v>370</v>
      </c>
      <c r="DH308" s="457" t="s">
        <v>298</v>
      </c>
      <c r="DI308" s="459" t="s">
        <v>298</v>
      </c>
      <c r="DJ308" s="459" t="s">
        <v>298</v>
      </c>
      <c r="DK308" s="459" t="s">
        <v>298</v>
      </c>
      <c r="DL308" s="459" t="s">
        <v>298</v>
      </c>
      <c r="DM308" s="459" t="s">
        <v>298</v>
      </c>
      <c r="DN308" s="459" t="s">
        <v>298</v>
      </c>
      <c r="DO308" s="458" t="s">
        <v>298</v>
      </c>
      <c r="DP308" s="579">
        <f>B308+E308+K308+P308+T308+Y308+AD308+AK308+AP308+AS308+AX308+BA308+BJ308+BP308+BT308+BY308+CH308+CK308+CQ308+CU308+CZ308+DG308</f>
        <v>3572</v>
      </c>
      <c r="DQ308" s="442">
        <v>61</v>
      </c>
      <c r="DR308" s="457" t="s">
        <v>298</v>
      </c>
      <c r="DS308" s="459" t="s">
        <v>298</v>
      </c>
      <c r="DT308" s="458" t="s">
        <v>298</v>
      </c>
      <c r="DU308" s="615">
        <v>31</v>
      </c>
      <c r="DV308" s="612">
        <v>31</v>
      </c>
    </row>
    <row r="309" spans="1:126" s="285" customFormat="1" ht="15">
      <c r="A309" s="380" t="s">
        <v>25</v>
      </c>
      <c r="B309" s="370"/>
      <c r="C309" s="286"/>
      <c r="D309" s="288"/>
      <c r="E309" s="289"/>
      <c r="F309" s="286"/>
      <c r="G309" s="287"/>
      <c r="H309" s="287"/>
      <c r="I309" s="287"/>
      <c r="J309" s="288"/>
      <c r="K309" s="289"/>
      <c r="L309" s="286"/>
      <c r="M309" s="287"/>
      <c r="N309" s="287"/>
      <c r="O309" s="288"/>
      <c r="P309" s="289"/>
      <c r="Q309" s="286"/>
      <c r="R309" s="287"/>
      <c r="S309" s="288"/>
      <c r="T309" s="289"/>
      <c r="U309" s="286"/>
      <c r="V309" s="287"/>
      <c r="W309" s="287"/>
      <c r="X309" s="288"/>
      <c r="Y309" s="289"/>
      <c r="Z309" s="286"/>
      <c r="AA309" s="287"/>
      <c r="AB309" s="287"/>
      <c r="AC309" s="288"/>
      <c r="AD309" s="289"/>
      <c r="AE309" s="286"/>
      <c r="AF309" s="287"/>
      <c r="AG309" s="287"/>
      <c r="AH309" s="287"/>
      <c r="AI309" s="287"/>
      <c r="AJ309" s="288"/>
      <c r="AK309" s="289"/>
      <c r="AL309" s="286"/>
      <c r="AM309" s="287"/>
      <c r="AN309" s="287"/>
      <c r="AO309" s="288"/>
      <c r="AP309" s="289"/>
      <c r="AQ309" s="286"/>
      <c r="AR309" s="288"/>
      <c r="AS309" s="289"/>
      <c r="AT309" s="286"/>
      <c r="AU309" s="287"/>
      <c r="AV309" s="287"/>
      <c r="AW309" s="288"/>
      <c r="AX309" s="289"/>
      <c r="AY309" s="286"/>
      <c r="AZ309" s="288"/>
      <c r="BA309" s="289"/>
      <c r="BB309" s="286"/>
      <c r="BC309" s="287"/>
      <c r="BD309" s="287"/>
      <c r="BE309" s="287"/>
      <c r="BF309" s="287"/>
      <c r="BG309" s="287"/>
      <c r="BH309" s="287"/>
      <c r="BI309" s="288"/>
      <c r="BJ309" s="289"/>
      <c r="BK309" s="286"/>
      <c r="BL309" s="287"/>
      <c r="BM309" s="287"/>
      <c r="BN309" s="287"/>
      <c r="BO309" s="288"/>
      <c r="BP309" s="289"/>
      <c r="BQ309" s="286"/>
      <c r="BR309" s="287"/>
      <c r="BS309" s="288"/>
      <c r="BT309" s="289"/>
      <c r="BU309" s="286"/>
      <c r="BV309" s="287"/>
      <c r="BW309" s="287"/>
      <c r="BX309" s="288"/>
      <c r="BY309" s="289"/>
      <c r="BZ309" s="286"/>
      <c r="CA309" s="287"/>
      <c r="CB309" s="287"/>
      <c r="CC309" s="287"/>
      <c r="CD309" s="287"/>
      <c r="CE309" s="287"/>
      <c r="CF309" s="287"/>
      <c r="CG309" s="288"/>
      <c r="CH309" s="289"/>
      <c r="CI309" s="286"/>
      <c r="CJ309" s="288"/>
      <c r="CK309" s="289"/>
      <c r="CL309" s="286"/>
      <c r="CM309" s="287"/>
      <c r="CN309" s="287"/>
      <c r="CO309" s="287"/>
      <c r="CP309" s="288"/>
      <c r="CQ309" s="289"/>
      <c r="CR309" s="286"/>
      <c r="CS309" s="287"/>
      <c r="CT309" s="288"/>
      <c r="CU309" s="289"/>
      <c r="CV309" s="286"/>
      <c r="CW309" s="287"/>
      <c r="CX309" s="287"/>
      <c r="CY309" s="288"/>
      <c r="CZ309" s="289"/>
      <c r="DA309" s="286"/>
      <c r="DB309" s="287"/>
      <c r="DC309" s="287"/>
      <c r="DD309" s="287"/>
      <c r="DE309" s="287"/>
      <c r="DF309" s="288"/>
      <c r="DG309" s="289"/>
      <c r="DH309" s="286"/>
      <c r="DI309" s="287"/>
      <c r="DJ309" s="287"/>
      <c r="DK309" s="287"/>
      <c r="DL309" s="287"/>
      <c r="DM309" s="287"/>
      <c r="DN309" s="287"/>
      <c r="DO309" s="288"/>
      <c r="DP309" s="578"/>
      <c r="DQ309" s="289"/>
      <c r="DR309" s="286"/>
      <c r="DS309" s="287"/>
      <c r="DT309" s="288"/>
      <c r="DU309" s="289"/>
      <c r="DV309" s="289"/>
    </row>
    <row r="310" spans="1:126" s="285" customFormat="1" ht="11.25">
      <c r="A310" s="379" t="s">
        <v>1</v>
      </c>
      <c r="B310" s="369">
        <v>62</v>
      </c>
      <c r="C310" s="372" t="s">
        <v>298</v>
      </c>
      <c r="D310" s="373" t="s">
        <v>298</v>
      </c>
      <c r="E310" s="289">
        <v>48</v>
      </c>
      <c r="F310" s="286" t="s">
        <v>298</v>
      </c>
      <c r="G310" s="287" t="s">
        <v>298</v>
      </c>
      <c r="H310" s="287" t="s">
        <v>298</v>
      </c>
      <c r="I310" s="287" t="s">
        <v>298</v>
      </c>
      <c r="J310" s="288" t="s">
        <v>298</v>
      </c>
      <c r="K310" s="289">
        <v>56</v>
      </c>
      <c r="L310" s="286" t="s">
        <v>298</v>
      </c>
      <c r="M310" s="287" t="s">
        <v>298</v>
      </c>
      <c r="N310" s="287" t="s">
        <v>298</v>
      </c>
      <c r="O310" s="288" t="s">
        <v>298</v>
      </c>
      <c r="P310" s="289">
        <v>40</v>
      </c>
      <c r="Q310" s="286" t="s">
        <v>298</v>
      </c>
      <c r="R310" s="287" t="s">
        <v>298</v>
      </c>
      <c r="S310" s="288" t="s">
        <v>298</v>
      </c>
      <c r="T310" s="289">
        <v>48</v>
      </c>
      <c r="U310" s="286" t="s">
        <v>298</v>
      </c>
      <c r="V310" s="287" t="s">
        <v>298</v>
      </c>
      <c r="W310" s="287" t="s">
        <v>298</v>
      </c>
      <c r="X310" s="288" t="s">
        <v>298</v>
      </c>
      <c r="Y310" s="289">
        <v>91</v>
      </c>
      <c r="Z310" s="286" t="s">
        <v>298</v>
      </c>
      <c r="AA310" s="287" t="s">
        <v>298</v>
      </c>
      <c r="AB310" s="287" t="s">
        <v>298</v>
      </c>
      <c r="AC310" s="288" t="s">
        <v>298</v>
      </c>
      <c r="AD310" s="289">
        <v>37</v>
      </c>
      <c r="AE310" s="286" t="s">
        <v>298</v>
      </c>
      <c r="AF310" s="287" t="s">
        <v>298</v>
      </c>
      <c r="AG310" s="287" t="s">
        <v>298</v>
      </c>
      <c r="AH310" s="287" t="s">
        <v>298</v>
      </c>
      <c r="AI310" s="287" t="s">
        <v>298</v>
      </c>
      <c r="AJ310" s="288" t="s">
        <v>298</v>
      </c>
      <c r="AK310" s="289">
        <v>19</v>
      </c>
      <c r="AL310" s="286" t="s">
        <v>298</v>
      </c>
      <c r="AM310" s="287" t="s">
        <v>298</v>
      </c>
      <c r="AN310" s="287" t="s">
        <v>298</v>
      </c>
      <c r="AO310" s="288" t="s">
        <v>298</v>
      </c>
      <c r="AP310" s="289"/>
      <c r="AQ310" s="286" t="s">
        <v>298</v>
      </c>
      <c r="AR310" s="288" t="s">
        <v>298</v>
      </c>
      <c r="AS310" s="289">
        <v>39</v>
      </c>
      <c r="AT310" s="286" t="s">
        <v>298</v>
      </c>
      <c r="AU310" s="287" t="s">
        <v>298</v>
      </c>
      <c r="AV310" s="287" t="s">
        <v>298</v>
      </c>
      <c r="AW310" s="288" t="s">
        <v>298</v>
      </c>
      <c r="AX310" s="289">
        <v>42</v>
      </c>
      <c r="AY310" s="286" t="s">
        <v>298</v>
      </c>
      <c r="AZ310" s="288" t="s">
        <v>298</v>
      </c>
      <c r="BA310" s="289">
        <v>579</v>
      </c>
      <c r="BB310" s="286" t="s">
        <v>298</v>
      </c>
      <c r="BC310" s="287" t="s">
        <v>298</v>
      </c>
      <c r="BD310" s="287" t="s">
        <v>298</v>
      </c>
      <c r="BE310" s="287" t="s">
        <v>298</v>
      </c>
      <c r="BF310" s="287" t="s">
        <v>298</v>
      </c>
      <c r="BG310" s="287" t="s">
        <v>298</v>
      </c>
      <c r="BH310" s="287" t="s">
        <v>298</v>
      </c>
      <c r="BI310" s="288" t="s">
        <v>298</v>
      </c>
      <c r="BJ310" s="289">
        <v>72</v>
      </c>
      <c r="BK310" s="286" t="s">
        <v>298</v>
      </c>
      <c r="BL310" s="287" t="s">
        <v>298</v>
      </c>
      <c r="BM310" s="287" t="s">
        <v>298</v>
      </c>
      <c r="BN310" s="287" t="s">
        <v>298</v>
      </c>
      <c r="BO310" s="288" t="s">
        <v>298</v>
      </c>
      <c r="BP310" s="289">
        <v>55</v>
      </c>
      <c r="BQ310" s="286" t="s">
        <v>298</v>
      </c>
      <c r="BR310" s="287" t="s">
        <v>298</v>
      </c>
      <c r="BS310" s="288" t="s">
        <v>298</v>
      </c>
      <c r="BT310" s="289">
        <v>79</v>
      </c>
      <c r="BU310" s="286" t="s">
        <v>298</v>
      </c>
      <c r="BV310" s="287" t="s">
        <v>298</v>
      </c>
      <c r="BW310" s="287" t="s">
        <v>298</v>
      </c>
      <c r="BX310" s="288" t="s">
        <v>298</v>
      </c>
      <c r="BY310" s="289">
        <v>49</v>
      </c>
      <c r="BZ310" s="286" t="s">
        <v>298</v>
      </c>
      <c r="CA310" s="287" t="s">
        <v>298</v>
      </c>
      <c r="CB310" s="287" t="s">
        <v>298</v>
      </c>
      <c r="CC310" s="287" t="s">
        <v>298</v>
      </c>
      <c r="CD310" s="287" t="s">
        <v>298</v>
      </c>
      <c r="CE310" s="287" t="s">
        <v>298</v>
      </c>
      <c r="CF310" s="287" t="s">
        <v>298</v>
      </c>
      <c r="CG310" s="288" t="s">
        <v>298</v>
      </c>
      <c r="CH310" s="289">
        <v>195</v>
      </c>
      <c r="CI310" s="286" t="s">
        <v>298</v>
      </c>
      <c r="CJ310" s="288" t="s">
        <v>298</v>
      </c>
      <c r="CK310" s="289">
        <v>90</v>
      </c>
      <c r="CL310" s="286" t="s">
        <v>298</v>
      </c>
      <c r="CM310" s="287" t="s">
        <v>298</v>
      </c>
      <c r="CN310" s="287" t="s">
        <v>298</v>
      </c>
      <c r="CO310" s="287" t="s">
        <v>298</v>
      </c>
      <c r="CP310" s="288" t="s">
        <v>298</v>
      </c>
      <c r="CQ310" s="289">
        <v>45</v>
      </c>
      <c r="CR310" s="286" t="s">
        <v>298</v>
      </c>
      <c r="CS310" s="287" t="s">
        <v>298</v>
      </c>
      <c r="CT310" s="288" t="s">
        <v>298</v>
      </c>
      <c r="CU310" s="289">
        <v>27</v>
      </c>
      <c r="CV310" s="286" t="s">
        <v>298</v>
      </c>
      <c r="CW310" s="287" t="s">
        <v>298</v>
      </c>
      <c r="CX310" s="287" t="s">
        <v>298</v>
      </c>
      <c r="CY310" s="288" t="s">
        <v>298</v>
      </c>
      <c r="CZ310" s="289">
        <v>158</v>
      </c>
      <c r="DA310" s="286" t="s">
        <v>298</v>
      </c>
      <c r="DB310" s="287" t="s">
        <v>298</v>
      </c>
      <c r="DC310" s="287" t="s">
        <v>298</v>
      </c>
      <c r="DD310" s="287" t="s">
        <v>298</v>
      </c>
      <c r="DE310" s="287" t="s">
        <v>298</v>
      </c>
      <c r="DF310" s="288" t="s">
        <v>298</v>
      </c>
      <c r="DG310" s="289">
        <v>93</v>
      </c>
      <c r="DH310" s="286" t="s">
        <v>298</v>
      </c>
      <c r="DI310" s="287" t="s">
        <v>298</v>
      </c>
      <c r="DJ310" s="287" t="s">
        <v>298</v>
      </c>
      <c r="DK310" s="287" t="s">
        <v>298</v>
      </c>
      <c r="DL310" s="287" t="s">
        <v>298</v>
      </c>
      <c r="DM310" s="287" t="s">
        <v>298</v>
      </c>
      <c r="DN310" s="287" t="s">
        <v>298</v>
      </c>
      <c r="DO310" s="288" t="s">
        <v>298</v>
      </c>
      <c r="DP310" s="578">
        <f aca="true" t="shared" si="266" ref="DP310:DP317">B310+E310+K310+P310+T310+Y310+AD310+AK310+AP310+AS310+AX310+BA310+BJ310+BP310+BT310+BY310+CH310+CK310+CQ310+CU310+CZ310+DG310</f>
        <v>1924</v>
      </c>
      <c r="DQ310" s="289">
        <v>22</v>
      </c>
      <c r="DR310" s="286" t="s">
        <v>298</v>
      </c>
      <c r="DS310" s="287" t="s">
        <v>298</v>
      </c>
      <c r="DT310" s="288" t="s">
        <v>298</v>
      </c>
      <c r="DU310" s="289">
        <v>0</v>
      </c>
      <c r="DV310" s="289">
        <v>0</v>
      </c>
    </row>
    <row r="311" spans="1:126" s="367" customFormat="1" ht="11.25">
      <c r="A311" s="379" t="s">
        <v>19</v>
      </c>
      <c r="B311" s="460">
        <v>0</v>
      </c>
      <c r="C311" s="446" t="s">
        <v>298</v>
      </c>
      <c r="D311" s="461" t="s">
        <v>298</v>
      </c>
      <c r="E311" s="460">
        <v>46</v>
      </c>
      <c r="F311" s="446" t="s">
        <v>298</v>
      </c>
      <c r="G311" s="462" t="s">
        <v>298</v>
      </c>
      <c r="H311" s="462" t="s">
        <v>298</v>
      </c>
      <c r="I311" s="462" t="s">
        <v>298</v>
      </c>
      <c r="J311" s="461" t="s">
        <v>298</v>
      </c>
      <c r="K311" s="460">
        <v>28</v>
      </c>
      <c r="L311" s="446" t="s">
        <v>298</v>
      </c>
      <c r="M311" s="462" t="s">
        <v>298</v>
      </c>
      <c r="N311" s="462" t="s">
        <v>298</v>
      </c>
      <c r="O311" s="461" t="s">
        <v>298</v>
      </c>
      <c r="P311" s="460">
        <v>18</v>
      </c>
      <c r="Q311" s="446" t="s">
        <v>298</v>
      </c>
      <c r="R311" s="462" t="s">
        <v>298</v>
      </c>
      <c r="S311" s="461" t="s">
        <v>298</v>
      </c>
      <c r="T311" s="460">
        <v>0</v>
      </c>
      <c r="U311" s="446" t="s">
        <v>298</v>
      </c>
      <c r="V311" s="462" t="s">
        <v>298</v>
      </c>
      <c r="W311" s="462" t="s">
        <v>298</v>
      </c>
      <c r="X311" s="461" t="s">
        <v>298</v>
      </c>
      <c r="Y311" s="460">
        <v>26</v>
      </c>
      <c r="Z311" s="446" t="s">
        <v>298</v>
      </c>
      <c r="AA311" s="462" t="s">
        <v>298</v>
      </c>
      <c r="AB311" s="462" t="s">
        <v>298</v>
      </c>
      <c r="AC311" s="461" t="s">
        <v>298</v>
      </c>
      <c r="AD311" s="460">
        <v>27</v>
      </c>
      <c r="AE311" s="446" t="s">
        <v>298</v>
      </c>
      <c r="AF311" s="462" t="s">
        <v>298</v>
      </c>
      <c r="AG311" s="462" t="s">
        <v>298</v>
      </c>
      <c r="AH311" s="462" t="s">
        <v>298</v>
      </c>
      <c r="AI311" s="462" t="s">
        <v>298</v>
      </c>
      <c r="AJ311" s="461" t="s">
        <v>298</v>
      </c>
      <c r="AK311" s="460">
        <v>24</v>
      </c>
      <c r="AL311" s="446" t="s">
        <v>298</v>
      </c>
      <c r="AM311" s="462" t="s">
        <v>298</v>
      </c>
      <c r="AN311" s="462" t="s">
        <v>298</v>
      </c>
      <c r="AO311" s="461" t="s">
        <v>298</v>
      </c>
      <c r="AP311" s="460">
        <v>0</v>
      </c>
      <c r="AQ311" s="446" t="s">
        <v>298</v>
      </c>
      <c r="AR311" s="461" t="s">
        <v>298</v>
      </c>
      <c r="AS311" s="460">
        <v>0</v>
      </c>
      <c r="AT311" s="446" t="s">
        <v>298</v>
      </c>
      <c r="AU311" s="462" t="s">
        <v>298</v>
      </c>
      <c r="AV311" s="462" t="s">
        <v>298</v>
      </c>
      <c r="AW311" s="461" t="s">
        <v>298</v>
      </c>
      <c r="AX311" s="460">
        <v>0</v>
      </c>
      <c r="AY311" s="446" t="s">
        <v>298</v>
      </c>
      <c r="AZ311" s="461" t="s">
        <v>298</v>
      </c>
      <c r="BA311" s="460">
        <v>126</v>
      </c>
      <c r="BB311" s="446" t="s">
        <v>298</v>
      </c>
      <c r="BC311" s="462" t="s">
        <v>298</v>
      </c>
      <c r="BD311" s="462" t="s">
        <v>298</v>
      </c>
      <c r="BE311" s="462" t="s">
        <v>298</v>
      </c>
      <c r="BF311" s="462" t="s">
        <v>298</v>
      </c>
      <c r="BG311" s="462" t="s">
        <v>298</v>
      </c>
      <c r="BH311" s="462" t="s">
        <v>298</v>
      </c>
      <c r="BI311" s="461" t="s">
        <v>298</v>
      </c>
      <c r="BJ311" s="460">
        <v>41</v>
      </c>
      <c r="BK311" s="446" t="s">
        <v>298</v>
      </c>
      <c r="BL311" s="462" t="s">
        <v>298</v>
      </c>
      <c r="BM311" s="462" t="s">
        <v>298</v>
      </c>
      <c r="BN311" s="462" t="s">
        <v>298</v>
      </c>
      <c r="BO311" s="461" t="s">
        <v>298</v>
      </c>
      <c r="BP311" s="460">
        <v>0</v>
      </c>
      <c r="BQ311" s="446" t="s">
        <v>298</v>
      </c>
      <c r="BR311" s="462" t="s">
        <v>298</v>
      </c>
      <c r="BS311" s="461" t="s">
        <v>298</v>
      </c>
      <c r="BT311" s="460">
        <v>43</v>
      </c>
      <c r="BU311" s="446" t="s">
        <v>298</v>
      </c>
      <c r="BV311" s="462" t="s">
        <v>298</v>
      </c>
      <c r="BW311" s="462" t="s">
        <v>298</v>
      </c>
      <c r="BX311" s="461" t="s">
        <v>298</v>
      </c>
      <c r="BY311" s="460">
        <v>36</v>
      </c>
      <c r="BZ311" s="446" t="s">
        <v>298</v>
      </c>
      <c r="CA311" s="462" t="s">
        <v>298</v>
      </c>
      <c r="CB311" s="462" t="s">
        <v>298</v>
      </c>
      <c r="CC311" s="462" t="s">
        <v>298</v>
      </c>
      <c r="CD311" s="462" t="s">
        <v>298</v>
      </c>
      <c r="CE311" s="462" t="s">
        <v>298</v>
      </c>
      <c r="CF311" s="462" t="s">
        <v>298</v>
      </c>
      <c r="CG311" s="461" t="s">
        <v>298</v>
      </c>
      <c r="CH311" s="460">
        <v>0</v>
      </c>
      <c r="CI311" s="446" t="s">
        <v>298</v>
      </c>
      <c r="CJ311" s="461" t="s">
        <v>298</v>
      </c>
      <c r="CK311" s="460">
        <v>28</v>
      </c>
      <c r="CL311" s="446" t="s">
        <v>298</v>
      </c>
      <c r="CM311" s="462" t="s">
        <v>298</v>
      </c>
      <c r="CN311" s="462" t="s">
        <v>298</v>
      </c>
      <c r="CO311" s="462" t="s">
        <v>298</v>
      </c>
      <c r="CP311" s="461" t="s">
        <v>298</v>
      </c>
      <c r="CQ311" s="460">
        <v>24</v>
      </c>
      <c r="CR311" s="446" t="s">
        <v>298</v>
      </c>
      <c r="CS311" s="462" t="s">
        <v>298</v>
      </c>
      <c r="CT311" s="461" t="s">
        <v>298</v>
      </c>
      <c r="CU311" s="460">
        <v>24</v>
      </c>
      <c r="CV311" s="446" t="s">
        <v>298</v>
      </c>
      <c r="CW311" s="462" t="s">
        <v>298</v>
      </c>
      <c r="CX311" s="462" t="s">
        <v>298</v>
      </c>
      <c r="CY311" s="461" t="s">
        <v>298</v>
      </c>
      <c r="CZ311" s="460">
        <v>46</v>
      </c>
      <c r="DA311" s="446" t="s">
        <v>298</v>
      </c>
      <c r="DB311" s="462" t="s">
        <v>298</v>
      </c>
      <c r="DC311" s="462" t="s">
        <v>298</v>
      </c>
      <c r="DD311" s="462" t="s">
        <v>298</v>
      </c>
      <c r="DE311" s="462" t="s">
        <v>298</v>
      </c>
      <c r="DF311" s="461" t="s">
        <v>298</v>
      </c>
      <c r="DG311" s="460">
        <v>87</v>
      </c>
      <c r="DH311" s="446" t="s">
        <v>298</v>
      </c>
      <c r="DI311" s="462" t="s">
        <v>298</v>
      </c>
      <c r="DJ311" s="462" t="s">
        <v>298</v>
      </c>
      <c r="DK311" s="462" t="s">
        <v>298</v>
      </c>
      <c r="DL311" s="462" t="s">
        <v>298</v>
      </c>
      <c r="DM311" s="462" t="s">
        <v>298</v>
      </c>
      <c r="DN311" s="462" t="s">
        <v>298</v>
      </c>
      <c r="DO311" s="461" t="s">
        <v>298</v>
      </c>
      <c r="DP311" s="581">
        <f t="shared" si="266"/>
        <v>624</v>
      </c>
      <c r="DQ311" s="460">
        <v>0</v>
      </c>
      <c r="DR311" s="446" t="s">
        <v>298</v>
      </c>
      <c r="DS311" s="462" t="s">
        <v>298</v>
      </c>
      <c r="DT311" s="461" t="s">
        <v>298</v>
      </c>
      <c r="DU311" s="460">
        <v>0</v>
      </c>
      <c r="DV311" s="460">
        <v>0</v>
      </c>
    </row>
    <row r="312" spans="1:126" s="367" customFormat="1" ht="11.25">
      <c r="A312" s="379" t="s">
        <v>2</v>
      </c>
      <c r="B312" s="460">
        <v>0</v>
      </c>
      <c r="C312" s="357"/>
      <c r="D312" s="356"/>
      <c r="E312" s="460">
        <v>33</v>
      </c>
      <c r="F312" s="446"/>
      <c r="G312" s="462"/>
      <c r="H312" s="462"/>
      <c r="I312" s="462"/>
      <c r="J312" s="461"/>
      <c r="K312" s="460">
        <v>0</v>
      </c>
      <c r="L312" s="446"/>
      <c r="M312" s="462"/>
      <c r="N312" s="462"/>
      <c r="O312" s="461"/>
      <c r="P312" s="460">
        <v>0</v>
      </c>
      <c r="Q312" s="446"/>
      <c r="R312" s="462"/>
      <c r="S312" s="461"/>
      <c r="T312" s="460">
        <v>0</v>
      </c>
      <c r="U312" s="446"/>
      <c r="V312" s="462"/>
      <c r="W312" s="462"/>
      <c r="X312" s="461"/>
      <c r="Y312" s="460">
        <v>55</v>
      </c>
      <c r="Z312" s="446"/>
      <c r="AA312" s="462"/>
      <c r="AB312" s="462"/>
      <c r="AC312" s="461"/>
      <c r="AD312" s="460">
        <v>0</v>
      </c>
      <c r="AE312" s="446"/>
      <c r="AF312" s="462"/>
      <c r="AG312" s="462"/>
      <c r="AH312" s="462"/>
      <c r="AI312" s="462"/>
      <c r="AJ312" s="461"/>
      <c r="AK312" s="460">
        <v>0</v>
      </c>
      <c r="AL312" s="446"/>
      <c r="AM312" s="462"/>
      <c r="AN312" s="462"/>
      <c r="AO312" s="461"/>
      <c r="AP312" s="460">
        <v>0</v>
      </c>
      <c r="AQ312" s="446"/>
      <c r="AR312" s="461"/>
      <c r="AS312" s="460">
        <v>0</v>
      </c>
      <c r="AT312" s="446"/>
      <c r="AU312" s="462"/>
      <c r="AV312" s="462"/>
      <c r="AW312" s="461"/>
      <c r="AX312" s="460">
        <v>0</v>
      </c>
      <c r="AY312" s="446"/>
      <c r="AZ312" s="461"/>
      <c r="BA312" s="460">
        <v>101</v>
      </c>
      <c r="BB312" s="446"/>
      <c r="BC312" s="462"/>
      <c r="BD312" s="462"/>
      <c r="BE312" s="462"/>
      <c r="BF312" s="462"/>
      <c r="BG312" s="462"/>
      <c r="BH312" s="462"/>
      <c r="BI312" s="461"/>
      <c r="BJ312" s="460">
        <v>63</v>
      </c>
      <c r="BK312" s="446"/>
      <c r="BL312" s="462"/>
      <c r="BM312" s="462"/>
      <c r="BN312" s="462"/>
      <c r="BO312" s="461"/>
      <c r="BP312" s="460">
        <v>0</v>
      </c>
      <c r="BQ312" s="446"/>
      <c r="BR312" s="462"/>
      <c r="BS312" s="461"/>
      <c r="BT312" s="460">
        <v>45</v>
      </c>
      <c r="BU312" s="446"/>
      <c r="BV312" s="462"/>
      <c r="BW312" s="462"/>
      <c r="BX312" s="461"/>
      <c r="BY312" s="460">
        <v>0</v>
      </c>
      <c r="BZ312" s="446"/>
      <c r="CA312" s="462"/>
      <c r="CB312" s="462"/>
      <c r="CC312" s="462"/>
      <c r="CD312" s="462"/>
      <c r="CE312" s="462"/>
      <c r="CF312" s="462"/>
      <c r="CG312" s="461"/>
      <c r="CH312" s="460">
        <v>52</v>
      </c>
      <c r="CI312" s="446"/>
      <c r="CJ312" s="461"/>
      <c r="CK312" s="460">
        <v>0</v>
      </c>
      <c r="CL312" s="446"/>
      <c r="CM312" s="462"/>
      <c r="CN312" s="462"/>
      <c r="CO312" s="462"/>
      <c r="CP312" s="461"/>
      <c r="CQ312" s="460">
        <v>0</v>
      </c>
      <c r="CR312" s="446"/>
      <c r="CS312" s="462"/>
      <c r="CT312" s="461"/>
      <c r="CU312" s="460">
        <v>0</v>
      </c>
      <c r="CV312" s="446"/>
      <c r="CW312" s="462"/>
      <c r="CX312" s="462"/>
      <c r="CY312" s="461"/>
      <c r="CZ312" s="460">
        <v>0</v>
      </c>
      <c r="DA312" s="446"/>
      <c r="DB312" s="462"/>
      <c r="DC312" s="462"/>
      <c r="DD312" s="462"/>
      <c r="DE312" s="462"/>
      <c r="DF312" s="461"/>
      <c r="DG312" s="460">
        <v>0</v>
      </c>
      <c r="DH312" s="446"/>
      <c r="DI312" s="462"/>
      <c r="DJ312" s="462"/>
      <c r="DK312" s="462"/>
      <c r="DL312" s="462"/>
      <c r="DM312" s="462"/>
      <c r="DN312" s="462"/>
      <c r="DO312" s="461"/>
      <c r="DP312" s="581">
        <f t="shared" si="266"/>
        <v>349</v>
      </c>
      <c r="DQ312" s="460">
        <v>0</v>
      </c>
      <c r="DR312" s="446"/>
      <c r="DS312" s="462"/>
      <c r="DT312" s="461"/>
      <c r="DU312" s="460">
        <v>0</v>
      </c>
      <c r="DV312" s="460">
        <v>0</v>
      </c>
    </row>
    <row r="313" spans="1:126" s="367" customFormat="1" ht="11.25">
      <c r="A313" s="379" t="s">
        <v>3</v>
      </c>
      <c r="B313" s="460">
        <v>0</v>
      </c>
      <c r="C313" s="446" t="s">
        <v>298</v>
      </c>
      <c r="D313" s="461" t="s">
        <v>298</v>
      </c>
      <c r="E313" s="460">
        <v>47</v>
      </c>
      <c r="F313" s="446" t="s">
        <v>298</v>
      </c>
      <c r="G313" s="462" t="s">
        <v>298</v>
      </c>
      <c r="H313" s="462" t="s">
        <v>298</v>
      </c>
      <c r="I313" s="462" t="s">
        <v>298</v>
      </c>
      <c r="J313" s="461" t="s">
        <v>298</v>
      </c>
      <c r="K313" s="460">
        <v>0</v>
      </c>
      <c r="L313" s="446" t="s">
        <v>298</v>
      </c>
      <c r="M313" s="462" t="s">
        <v>298</v>
      </c>
      <c r="N313" s="462" t="s">
        <v>298</v>
      </c>
      <c r="O313" s="461" t="s">
        <v>298</v>
      </c>
      <c r="P313" s="460">
        <v>0</v>
      </c>
      <c r="Q313" s="446" t="s">
        <v>298</v>
      </c>
      <c r="R313" s="462" t="s">
        <v>298</v>
      </c>
      <c r="S313" s="461" t="s">
        <v>298</v>
      </c>
      <c r="T313" s="460">
        <v>0</v>
      </c>
      <c r="U313" s="446" t="s">
        <v>298</v>
      </c>
      <c r="V313" s="462" t="s">
        <v>298</v>
      </c>
      <c r="W313" s="462" t="s">
        <v>298</v>
      </c>
      <c r="X313" s="461" t="s">
        <v>298</v>
      </c>
      <c r="Y313" s="460">
        <v>0</v>
      </c>
      <c r="Z313" s="446" t="s">
        <v>298</v>
      </c>
      <c r="AA313" s="462" t="s">
        <v>298</v>
      </c>
      <c r="AB313" s="462" t="s">
        <v>298</v>
      </c>
      <c r="AC313" s="461" t="s">
        <v>298</v>
      </c>
      <c r="AD313" s="460">
        <v>0</v>
      </c>
      <c r="AE313" s="446" t="s">
        <v>298</v>
      </c>
      <c r="AF313" s="462" t="s">
        <v>298</v>
      </c>
      <c r="AG313" s="462" t="s">
        <v>298</v>
      </c>
      <c r="AH313" s="462" t="s">
        <v>298</v>
      </c>
      <c r="AI313" s="462" t="s">
        <v>298</v>
      </c>
      <c r="AJ313" s="461" t="s">
        <v>298</v>
      </c>
      <c r="AK313" s="460">
        <v>0</v>
      </c>
      <c r="AL313" s="446" t="s">
        <v>298</v>
      </c>
      <c r="AM313" s="462" t="s">
        <v>298</v>
      </c>
      <c r="AN313" s="462" t="s">
        <v>298</v>
      </c>
      <c r="AO313" s="461" t="s">
        <v>298</v>
      </c>
      <c r="AP313" s="460">
        <v>0</v>
      </c>
      <c r="AQ313" s="446" t="s">
        <v>298</v>
      </c>
      <c r="AR313" s="461" t="s">
        <v>298</v>
      </c>
      <c r="AS313" s="460">
        <v>0</v>
      </c>
      <c r="AT313" s="446" t="s">
        <v>298</v>
      </c>
      <c r="AU313" s="462" t="s">
        <v>298</v>
      </c>
      <c r="AV313" s="462" t="s">
        <v>298</v>
      </c>
      <c r="AW313" s="461" t="s">
        <v>298</v>
      </c>
      <c r="AX313" s="460">
        <v>0</v>
      </c>
      <c r="AY313" s="446" t="s">
        <v>298</v>
      </c>
      <c r="AZ313" s="461" t="s">
        <v>298</v>
      </c>
      <c r="BA313" s="460">
        <v>100</v>
      </c>
      <c r="BB313" s="446" t="s">
        <v>298</v>
      </c>
      <c r="BC313" s="462" t="s">
        <v>298</v>
      </c>
      <c r="BD313" s="462" t="s">
        <v>298</v>
      </c>
      <c r="BE313" s="462" t="s">
        <v>298</v>
      </c>
      <c r="BF313" s="462" t="s">
        <v>298</v>
      </c>
      <c r="BG313" s="462" t="s">
        <v>298</v>
      </c>
      <c r="BH313" s="462" t="s">
        <v>298</v>
      </c>
      <c r="BI313" s="461" t="s">
        <v>298</v>
      </c>
      <c r="BJ313" s="460">
        <v>0</v>
      </c>
      <c r="BK313" s="446" t="s">
        <v>298</v>
      </c>
      <c r="BL313" s="462" t="s">
        <v>298</v>
      </c>
      <c r="BM313" s="462" t="s">
        <v>298</v>
      </c>
      <c r="BN313" s="462" t="s">
        <v>298</v>
      </c>
      <c r="BO313" s="461" t="s">
        <v>298</v>
      </c>
      <c r="BP313" s="460">
        <v>0</v>
      </c>
      <c r="BQ313" s="446" t="s">
        <v>298</v>
      </c>
      <c r="BR313" s="462" t="s">
        <v>298</v>
      </c>
      <c r="BS313" s="461" t="s">
        <v>298</v>
      </c>
      <c r="BT313" s="460">
        <v>0</v>
      </c>
      <c r="BU313" s="446" t="s">
        <v>298</v>
      </c>
      <c r="BV313" s="462" t="s">
        <v>298</v>
      </c>
      <c r="BW313" s="462" t="s">
        <v>298</v>
      </c>
      <c r="BX313" s="461" t="s">
        <v>298</v>
      </c>
      <c r="BY313" s="460">
        <v>33</v>
      </c>
      <c r="BZ313" s="446" t="s">
        <v>298</v>
      </c>
      <c r="CA313" s="462" t="s">
        <v>298</v>
      </c>
      <c r="CB313" s="462" t="s">
        <v>298</v>
      </c>
      <c r="CC313" s="462" t="s">
        <v>298</v>
      </c>
      <c r="CD313" s="462" t="s">
        <v>298</v>
      </c>
      <c r="CE313" s="462" t="s">
        <v>298</v>
      </c>
      <c r="CF313" s="462" t="s">
        <v>298</v>
      </c>
      <c r="CG313" s="461" t="s">
        <v>298</v>
      </c>
      <c r="CH313" s="460">
        <v>48</v>
      </c>
      <c r="CI313" s="446" t="s">
        <v>298</v>
      </c>
      <c r="CJ313" s="461" t="s">
        <v>298</v>
      </c>
      <c r="CK313" s="460">
        <v>0</v>
      </c>
      <c r="CL313" s="446" t="s">
        <v>298</v>
      </c>
      <c r="CM313" s="462" t="s">
        <v>298</v>
      </c>
      <c r="CN313" s="462" t="s">
        <v>298</v>
      </c>
      <c r="CO313" s="462" t="s">
        <v>298</v>
      </c>
      <c r="CP313" s="461" t="s">
        <v>298</v>
      </c>
      <c r="CQ313" s="460">
        <v>0</v>
      </c>
      <c r="CR313" s="446" t="s">
        <v>298</v>
      </c>
      <c r="CS313" s="462" t="s">
        <v>298</v>
      </c>
      <c r="CT313" s="461" t="s">
        <v>298</v>
      </c>
      <c r="CU313" s="460">
        <v>0</v>
      </c>
      <c r="CV313" s="446" t="s">
        <v>298</v>
      </c>
      <c r="CW313" s="462" t="s">
        <v>298</v>
      </c>
      <c r="CX313" s="462" t="s">
        <v>298</v>
      </c>
      <c r="CY313" s="461" t="s">
        <v>298</v>
      </c>
      <c r="CZ313" s="460">
        <v>0</v>
      </c>
      <c r="DA313" s="446" t="s">
        <v>298</v>
      </c>
      <c r="DB313" s="462" t="s">
        <v>298</v>
      </c>
      <c r="DC313" s="462" t="s">
        <v>298</v>
      </c>
      <c r="DD313" s="462" t="s">
        <v>298</v>
      </c>
      <c r="DE313" s="462" t="s">
        <v>298</v>
      </c>
      <c r="DF313" s="461" t="s">
        <v>298</v>
      </c>
      <c r="DG313" s="460">
        <v>0</v>
      </c>
      <c r="DH313" s="446" t="s">
        <v>298</v>
      </c>
      <c r="DI313" s="462" t="s">
        <v>298</v>
      </c>
      <c r="DJ313" s="462" t="s">
        <v>298</v>
      </c>
      <c r="DK313" s="462" t="s">
        <v>298</v>
      </c>
      <c r="DL313" s="462" t="s">
        <v>298</v>
      </c>
      <c r="DM313" s="462" t="s">
        <v>298</v>
      </c>
      <c r="DN313" s="462" t="s">
        <v>298</v>
      </c>
      <c r="DO313" s="461" t="s">
        <v>298</v>
      </c>
      <c r="DP313" s="581">
        <f>B313+E313+K313+P313+T313+Y313+AD313+AK313+AP313+AS313+AX313+BA313+BJ313+BP313+BT313+BY313+CH313+CK313+CQ313+CU313+CZ313+DG313</f>
        <v>228</v>
      </c>
      <c r="DQ313" s="460">
        <v>0</v>
      </c>
      <c r="DR313" s="446" t="s">
        <v>298</v>
      </c>
      <c r="DS313" s="462" t="s">
        <v>298</v>
      </c>
      <c r="DT313" s="461" t="s">
        <v>298</v>
      </c>
      <c r="DU313" s="460">
        <v>0</v>
      </c>
      <c r="DV313" s="460">
        <v>0</v>
      </c>
    </row>
    <row r="314" spans="1:126" s="367" customFormat="1" ht="11.25">
      <c r="A314" s="379" t="s">
        <v>20</v>
      </c>
      <c r="B314" s="370">
        <v>0</v>
      </c>
      <c r="C314" s="446" t="s">
        <v>298</v>
      </c>
      <c r="D314" s="461" t="s">
        <v>298</v>
      </c>
      <c r="E314" s="463">
        <v>24</v>
      </c>
      <c r="F314" s="357" t="s">
        <v>298</v>
      </c>
      <c r="G314" s="358" t="s">
        <v>298</v>
      </c>
      <c r="H314" s="358" t="s">
        <v>298</v>
      </c>
      <c r="I314" s="358" t="s">
        <v>298</v>
      </c>
      <c r="J314" s="356" t="s">
        <v>298</v>
      </c>
      <c r="K314" s="463">
        <v>0</v>
      </c>
      <c r="L314" s="357" t="s">
        <v>298</v>
      </c>
      <c r="M314" s="358" t="s">
        <v>298</v>
      </c>
      <c r="N314" s="358" t="s">
        <v>298</v>
      </c>
      <c r="O314" s="356" t="s">
        <v>298</v>
      </c>
      <c r="P314" s="463">
        <v>0</v>
      </c>
      <c r="Q314" s="357" t="s">
        <v>298</v>
      </c>
      <c r="R314" s="358" t="s">
        <v>298</v>
      </c>
      <c r="S314" s="356" t="s">
        <v>298</v>
      </c>
      <c r="T314" s="463">
        <v>0</v>
      </c>
      <c r="U314" s="357" t="s">
        <v>298</v>
      </c>
      <c r="V314" s="358" t="s">
        <v>298</v>
      </c>
      <c r="W314" s="358" t="s">
        <v>298</v>
      </c>
      <c r="X314" s="356" t="s">
        <v>298</v>
      </c>
      <c r="Y314" s="463">
        <v>35</v>
      </c>
      <c r="Z314" s="357" t="s">
        <v>298</v>
      </c>
      <c r="AA314" s="358" t="s">
        <v>298</v>
      </c>
      <c r="AB314" s="358" t="s">
        <v>298</v>
      </c>
      <c r="AC314" s="356" t="s">
        <v>298</v>
      </c>
      <c r="AD314" s="463">
        <v>0</v>
      </c>
      <c r="AE314" s="357" t="s">
        <v>298</v>
      </c>
      <c r="AF314" s="358" t="s">
        <v>298</v>
      </c>
      <c r="AG314" s="358" t="s">
        <v>298</v>
      </c>
      <c r="AH314" s="358" t="s">
        <v>298</v>
      </c>
      <c r="AI314" s="358" t="s">
        <v>298</v>
      </c>
      <c r="AJ314" s="356" t="s">
        <v>298</v>
      </c>
      <c r="AK314" s="463">
        <v>0</v>
      </c>
      <c r="AL314" s="357" t="s">
        <v>298</v>
      </c>
      <c r="AM314" s="358" t="s">
        <v>298</v>
      </c>
      <c r="AN314" s="358" t="s">
        <v>298</v>
      </c>
      <c r="AO314" s="356" t="s">
        <v>298</v>
      </c>
      <c r="AP314" s="463">
        <v>0</v>
      </c>
      <c r="AQ314" s="357" t="s">
        <v>298</v>
      </c>
      <c r="AR314" s="356" t="s">
        <v>298</v>
      </c>
      <c r="AS314" s="463">
        <v>0</v>
      </c>
      <c r="AT314" s="357" t="s">
        <v>298</v>
      </c>
      <c r="AU314" s="358" t="s">
        <v>298</v>
      </c>
      <c r="AV314" s="358" t="s">
        <v>298</v>
      </c>
      <c r="AW314" s="356" t="s">
        <v>298</v>
      </c>
      <c r="AX314" s="463">
        <v>0</v>
      </c>
      <c r="AY314" s="357" t="s">
        <v>298</v>
      </c>
      <c r="AZ314" s="356" t="s">
        <v>298</v>
      </c>
      <c r="BA314" s="463">
        <v>182</v>
      </c>
      <c r="BB314" s="357" t="s">
        <v>298</v>
      </c>
      <c r="BC314" s="358" t="s">
        <v>298</v>
      </c>
      <c r="BD314" s="358" t="s">
        <v>298</v>
      </c>
      <c r="BE314" s="358" t="s">
        <v>298</v>
      </c>
      <c r="BF314" s="358" t="s">
        <v>298</v>
      </c>
      <c r="BG314" s="358" t="s">
        <v>298</v>
      </c>
      <c r="BH314" s="358" t="s">
        <v>298</v>
      </c>
      <c r="BI314" s="356" t="s">
        <v>298</v>
      </c>
      <c r="BJ314" s="463">
        <v>0</v>
      </c>
      <c r="BK314" s="357" t="s">
        <v>298</v>
      </c>
      <c r="BL314" s="358" t="s">
        <v>298</v>
      </c>
      <c r="BM314" s="358" t="s">
        <v>298</v>
      </c>
      <c r="BN314" s="358" t="s">
        <v>298</v>
      </c>
      <c r="BO314" s="356" t="s">
        <v>298</v>
      </c>
      <c r="BP314" s="463">
        <v>0</v>
      </c>
      <c r="BQ314" s="357" t="s">
        <v>298</v>
      </c>
      <c r="BR314" s="358" t="s">
        <v>298</v>
      </c>
      <c r="BS314" s="356" t="s">
        <v>298</v>
      </c>
      <c r="BT314" s="463">
        <v>0</v>
      </c>
      <c r="BU314" s="357" t="s">
        <v>298</v>
      </c>
      <c r="BV314" s="358" t="s">
        <v>298</v>
      </c>
      <c r="BW314" s="358" t="s">
        <v>298</v>
      </c>
      <c r="BX314" s="356" t="s">
        <v>298</v>
      </c>
      <c r="BY314" s="463">
        <v>0</v>
      </c>
      <c r="BZ314" s="357" t="s">
        <v>298</v>
      </c>
      <c r="CA314" s="358" t="s">
        <v>298</v>
      </c>
      <c r="CB314" s="358" t="s">
        <v>298</v>
      </c>
      <c r="CC314" s="358" t="s">
        <v>298</v>
      </c>
      <c r="CD314" s="358" t="s">
        <v>298</v>
      </c>
      <c r="CE314" s="358" t="s">
        <v>298</v>
      </c>
      <c r="CF314" s="358" t="s">
        <v>298</v>
      </c>
      <c r="CG314" s="356" t="s">
        <v>298</v>
      </c>
      <c r="CH314" s="463">
        <v>48</v>
      </c>
      <c r="CI314" s="357" t="s">
        <v>298</v>
      </c>
      <c r="CJ314" s="356" t="s">
        <v>298</v>
      </c>
      <c r="CK314" s="463">
        <v>40</v>
      </c>
      <c r="CL314" s="357" t="s">
        <v>298</v>
      </c>
      <c r="CM314" s="358" t="s">
        <v>298</v>
      </c>
      <c r="CN314" s="358" t="s">
        <v>298</v>
      </c>
      <c r="CO314" s="358" t="s">
        <v>298</v>
      </c>
      <c r="CP314" s="356" t="s">
        <v>298</v>
      </c>
      <c r="CQ314" s="463">
        <v>0</v>
      </c>
      <c r="CR314" s="357" t="s">
        <v>298</v>
      </c>
      <c r="CS314" s="358" t="s">
        <v>298</v>
      </c>
      <c r="CT314" s="356" t="s">
        <v>298</v>
      </c>
      <c r="CU314" s="463">
        <v>0</v>
      </c>
      <c r="CV314" s="357" t="s">
        <v>298</v>
      </c>
      <c r="CW314" s="358" t="s">
        <v>298</v>
      </c>
      <c r="CX314" s="358" t="s">
        <v>298</v>
      </c>
      <c r="CY314" s="356" t="s">
        <v>298</v>
      </c>
      <c r="CZ314" s="463">
        <v>31</v>
      </c>
      <c r="DA314" s="357" t="s">
        <v>298</v>
      </c>
      <c r="DB314" s="358" t="s">
        <v>298</v>
      </c>
      <c r="DC314" s="358" t="s">
        <v>298</v>
      </c>
      <c r="DD314" s="358" t="s">
        <v>298</v>
      </c>
      <c r="DE314" s="358" t="s">
        <v>298</v>
      </c>
      <c r="DF314" s="356" t="s">
        <v>298</v>
      </c>
      <c r="DG314" s="463">
        <v>0</v>
      </c>
      <c r="DH314" s="357" t="s">
        <v>298</v>
      </c>
      <c r="DI314" s="358" t="s">
        <v>298</v>
      </c>
      <c r="DJ314" s="358" t="s">
        <v>298</v>
      </c>
      <c r="DK314" s="358" t="s">
        <v>298</v>
      </c>
      <c r="DL314" s="358" t="s">
        <v>298</v>
      </c>
      <c r="DM314" s="358" t="s">
        <v>298</v>
      </c>
      <c r="DN314" s="358" t="s">
        <v>298</v>
      </c>
      <c r="DO314" s="356" t="s">
        <v>298</v>
      </c>
      <c r="DP314" s="582">
        <f>B314+E314+K314+P314+T314+Y314+AD314+AK314+AP314+AS314+AX314+BA314+BJ314+BP314+BT314+BY314+CH314+CK314+CQ314+CU314+CZ314+DG314</f>
        <v>360</v>
      </c>
      <c r="DQ314" s="463">
        <v>0</v>
      </c>
      <c r="DR314" s="357" t="s">
        <v>298</v>
      </c>
      <c r="DS314" s="358" t="s">
        <v>298</v>
      </c>
      <c r="DT314" s="356" t="s">
        <v>298</v>
      </c>
      <c r="DU314" s="463">
        <v>0</v>
      </c>
      <c r="DV314" s="463">
        <v>0</v>
      </c>
    </row>
    <row r="315" spans="1:126" s="367" customFormat="1" ht="11.25">
      <c r="A315" s="379" t="s">
        <v>56</v>
      </c>
      <c r="B315" s="460">
        <v>736</v>
      </c>
      <c r="C315" s="446" t="s">
        <v>298</v>
      </c>
      <c r="D315" s="461" t="s">
        <v>298</v>
      </c>
      <c r="E315" s="460">
        <v>1089</v>
      </c>
      <c r="F315" s="446" t="s">
        <v>298</v>
      </c>
      <c r="G315" s="462" t="s">
        <v>298</v>
      </c>
      <c r="H315" s="462" t="s">
        <v>298</v>
      </c>
      <c r="I315" s="462" t="s">
        <v>298</v>
      </c>
      <c r="J315" s="461" t="s">
        <v>298</v>
      </c>
      <c r="K315" s="460">
        <v>518</v>
      </c>
      <c r="L315" s="446" t="s">
        <v>298</v>
      </c>
      <c r="M315" s="462" t="s">
        <v>298</v>
      </c>
      <c r="N315" s="462" t="s">
        <v>298</v>
      </c>
      <c r="O315" s="461" t="s">
        <v>298</v>
      </c>
      <c r="P315" s="460">
        <v>619</v>
      </c>
      <c r="Q315" s="446" t="s">
        <v>298</v>
      </c>
      <c r="R315" s="462" t="s">
        <v>298</v>
      </c>
      <c r="S315" s="461" t="s">
        <v>298</v>
      </c>
      <c r="T315" s="460">
        <v>644</v>
      </c>
      <c r="U315" s="446" t="s">
        <v>298</v>
      </c>
      <c r="V315" s="462" t="s">
        <v>298</v>
      </c>
      <c r="W315" s="462" t="s">
        <v>298</v>
      </c>
      <c r="X315" s="461" t="s">
        <v>298</v>
      </c>
      <c r="Y315" s="460">
        <v>986</v>
      </c>
      <c r="Z315" s="446" t="s">
        <v>298</v>
      </c>
      <c r="AA315" s="462" t="s">
        <v>298</v>
      </c>
      <c r="AB315" s="462" t="s">
        <v>298</v>
      </c>
      <c r="AC315" s="461" t="s">
        <v>298</v>
      </c>
      <c r="AD315" s="460">
        <v>895</v>
      </c>
      <c r="AE315" s="446" t="s">
        <v>298</v>
      </c>
      <c r="AF315" s="462" t="s">
        <v>298</v>
      </c>
      <c r="AG315" s="462" t="s">
        <v>298</v>
      </c>
      <c r="AH315" s="462" t="s">
        <v>298</v>
      </c>
      <c r="AI315" s="462" t="s">
        <v>298</v>
      </c>
      <c r="AJ315" s="461" t="s">
        <v>298</v>
      </c>
      <c r="AK315" s="460">
        <v>452</v>
      </c>
      <c r="AL315" s="446" t="s">
        <v>298</v>
      </c>
      <c r="AM315" s="462" t="s">
        <v>298</v>
      </c>
      <c r="AN315" s="462" t="s">
        <v>298</v>
      </c>
      <c r="AO315" s="461" t="s">
        <v>298</v>
      </c>
      <c r="AP315" s="460">
        <v>102</v>
      </c>
      <c r="AQ315" s="446" t="s">
        <v>298</v>
      </c>
      <c r="AR315" s="461" t="s">
        <v>298</v>
      </c>
      <c r="AS315" s="460">
        <v>451</v>
      </c>
      <c r="AT315" s="446" t="s">
        <v>298</v>
      </c>
      <c r="AU315" s="462" t="s">
        <v>298</v>
      </c>
      <c r="AV315" s="462" t="s">
        <v>298</v>
      </c>
      <c r="AW315" s="461" t="s">
        <v>298</v>
      </c>
      <c r="AX315" s="460">
        <v>677</v>
      </c>
      <c r="AY315" s="446" t="s">
        <v>298</v>
      </c>
      <c r="AZ315" s="461" t="s">
        <v>298</v>
      </c>
      <c r="BA315" s="460">
        <v>3812</v>
      </c>
      <c r="BB315" s="446" t="s">
        <v>298</v>
      </c>
      <c r="BC315" s="462" t="s">
        <v>298</v>
      </c>
      <c r="BD315" s="462" t="s">
        <v>298</v>
      </c>
      <c r="BE315" s="462" t="s">
        <v>298</v>
      </c>
      <c r="BF315" s="462" t="s">
        <v>298</v>
      </c>
      <c r="BG315" s="462" t="s">
        <v>298</v>
      </c>
      <c r="BH315" s="462" t="s">
        <v>298</v>
      </c>
      <c r="BI315" s="461" t="s">
        <v>298</v>
      </c>
      <c r="BJ315" s="460">
        <v>852</v>
      </c>
      <c r="BK315" s="446" t="s">
        <v>298</v>
      </c>
      <c r="BL315" s="462" t="s">
        <v>298</v>
      </c>
      <c r="BM315" s="462" t="s">
        <v>298</v>
      </c>
      <c r="BN315" s="462" t="s">
        <v>298</v>
      </c>
      <c r="BO315" s="461" t="s">
        <v>298</v>
      </c>
      <c r="BP315" s="460">
        <v>417</v>
      </c>
      <c r="BQ315" s="446" t="s">
        <v>298</v>
      </c>
      <c r="BR315" s="462" t="s">
        <v>298</v>
      </c>
      <c r="BS315" s="461" t="s">
        <v>298</v>
      </c>
      <c r="BT315" s="460">
        <v>1124</v>
      </c>
      <c r="BU315" s="446" t="s">
        <v>298</v>
      </c>
      <c r="BV315" s="462" t="s">
        <v>298</v>
      </c>
      <c r="BW315" s="462" t="s">
        <v>298</v>
      </c>
      <c r="BX315" s="461" t="s">
        <v>298</v>
      </c>
      <c r="BY315" s="460">
        <v>767</v>
      </c>
      <c r="BZ315" s="446" t="s">
        <v>298</v>
      </c>
      <c r="CA315" s="462" t="s">
        <v>298</v>
      </c>
      <c r="CB315" s="462" t="s">
        <v>298</v>
      </c>
      <c r="CC315" s="462" t="s">
        <v>298</v>
      </c>
      <c r="CD315" s="462" t="s">
        <v>298</v>
      </c>
      <c r="CE315" s="462" t="s">
        <v>298</v>
      </c>
      <c r="CF315" s="462" t="s">
        <v>298</v>
      </c>
      <c r="CG315" s="461" t="s">
        <v>298</v>
      </c>
      <c r="CH315" s="460">
        <v>1509</v>
      </c>
      <c r="CI315" s="446" t="s">
        <v>298</v>
      </c>
      <c r="CJ315" s="461" t="s">
        <v>298</v>
      </c>
      <c r="CK315" s="460">
        <v>943</v>
      </c>
      <c r="CL315" s="446" t="s">
        <v>298</v>
      </c>
      <c r="CM315" s="462" t="s">
        <v>298</v>
      </c>
      <c r="CN315" s="462" t="s">
        <v>298</v>
      </c>
      <c r="CO315" s="462" t="s">
        <v>298</v>
      </c>
      <c r="CP315" s="461" t="s">
        <v>298</v>
      </c>
      <c r="CQ315" s="460">
        <v>860</v>
      </c>
      <c r="CR315" s="446" t="s">
        <v>298</v>
      </c>
      <c r="CS315" s="462" t="s">
        <v>298</v>
      </c>
      <c r="CT315" s="461" t="s">
        <v>298</v>
      </c>
      <c r="CU315" s="460">
        <v>601</v>
      </c>
      <c r="CV315" s="446" t="s">
        <v>298</v>
      </c>
      <c r="CW315" s="462" t="s">
        <v>298</v>
      </c>
      <c r="CX315" s="462" t="s">
        <v>298</v>
      </c>
      <c r="CY315" s="461" t="s">
        <v>298</v>
      </c>
      <c r="CZ315" s="460">
        <v>1611</v>
      </c>
      <c r="DA315" s="446" t="s">
        <v>298</v>
      </c>
      <c r="DB315" s="462" t="s">
        <v>298</v>
      </c>
      <c r="DC315" s="462" t="s">
        <v>298</v>
      </c>
      <c r="DD315" s="462" t="s">
        <v>298</v>
      </c>
      <c r="DE315" s="462" t="s">
        <v>298</v>
      </c>
      <c r="DF315" s="461" t="s">
        <v>298</v>
      </c>
      <c r="DG315" s="460">
        <v>2302</v>
      </c>
      <c r="DH315" s="446" t="s">
        <v>298</v>
      </c>
      <c r="DI315" s="462" t="s">
        <v>298</v>
      </c>
      <c r="DJ315" s="462" t="s">
        <v>298</v>
      </c>
      <c r="DK315" s="462" t="s">
        <v>298</v>
      </c>
      <c r="DL315" s="462" t="s">
        <v>298</v>
      </c>
      <c r="DM315" s="462" t="s">
        <v>298</v>
      </c>
      <c r="DN315" s="462" t="s">
        <v>298</v>
      </c>
      <c r="DO315" s="461" t="s">
        <v>298</v>
      </c>
      <c r="DP315" s="581">
        <f t="shared" si="266"/>
        <v>21967</v>
      </c>
      <c r="DQ315" s="460">
        <v>206</v>
      </c>
      <c r="DR315" s="446" t="s">
        <v>298</v>
      </c>
      <c r="DS315" s="462" t="s">
        <v>298</v>
      </c>
      <c r="DT315" s="461" t="s">
        <v>298</v>
      </c>
      <c r="DU315" s="460">
        <v>138</v>
      </c>
      <c r="DV315" s="460">
        <v>138</v>
      </c>
    </row>
    <row r="316" spans="1:126" s="367" customFormat="1" ht="11.25">
      <c r="A316" s="379" t="s">
        <v>0</v>
      </c>
      <c r="B316" s="460">
        <v>27</v>
      </c>
      <c r="C316" s="446" t="s">
        <v>298</v>
      </c>
      <c r="D316" s="461" t="s">
        <v>298</v>
      </c>
      <c r="E316" s="460">
        <v>28</v>
      </c>
      <c r="F316" s="446" t="s">
        <v>298</v>
      </c>
      <c r="G316" s="462" t="s">
        <v>298</v>
      </c>
      <c r="H316" s="462" t="s">
        <v>298</v>
      </c>
      <c r="I316" s="462" t="s">
        <v>298</v>
      </c>
      <c r="J316" s="461" t="s">
        <v>298</v>
      </c>
      <c r="K316" s="460">
        <v>23</v>
      </c>
      <c r="L316" s="446" t="s">
        <v>298</v>
      </c>
      <c r="M316" s="462" t="s">
        <v>298</v>
      </c>
      <c r="N316" s="462" t="s">
        <v>298</v>
      </c>
      <c r="O316" s="461" t="s">
        <v>298</v>
      </c>
      <c r="P316" s="460">
        <v>23</v>
      </c>
      <c r="Q316" s="446" t="s">
        <v>298</v>
      </c>
      <c r="R316" s="462" t="s">
        <v>298</v>
      </c>
      <c r="S316" s="461" t="s">
        <v>298</v>
      </c>
      <c r="T316" s="460">
        <v>28</v>
      </c>
      <c r="U316" s="446" t="s">
        <v>298</v>
      </c>
      <c r="V316" s="462" t="s">
        <v>298</v>
      </c>
      <c r="W316" s="462" t="s">
        <v>298</v>
      </c>
      <c r="X316" s="461" t="s">
        <v>298</v>
      </c>
      <c r="Y316" s="460">
        <v>46</v>
      </c>
      <c r="Z316" s="446" t="s">
        <v>298</v>
      </c>
      <c r="AA316" s="462" t="s">
        <v>298</v>
      </c>
      <c r="AB316" s="462" t="s">
        <v>298</v>
      </c>
      <c r="AC316" s="461" t="s">
        <v>298</v>
      </c>
      <c r="AD316" s="460">
        <v>29</v>
      </c>
      <c r="AE316" s="446" t="s">
        <v>298</v>
      </c>
      <c r="AF316" s="462" t="s">
        <v>298</v>
      </c>
      <c r="AG316" s="462" t="s">
        <v>298</v>
      </c>
      <c r="AH316" s="462" t="s">
        <v>298</v>
      </c>
      <c r="AI316" s="462" t="s">
        <v>298</v>
      </c>
      <c r="AJ316" s="461" t="s">
        <v>298</v>
      </c>
      <c r="AK316" s="460">
        <v>21</v>
      </c>
      <c r="AL316" s="446" t="s">
        <v>298</v>
      </c>
      <c r="AM316" s="462" t="s">
        <v>298</v>
      </c>
      <c r="AN316" s="462" t="s">
        <v>298</v>
      </c>
      <c r="AO316" s="461" t="s">
        <v>298</v>
      </c>
      <c r="AP316" s="460">
        <v>0</v>
      </c>
      <c r="AQ316" s="446" t="s">
        <v>298</v>
      </c>
      <c r="AR316" s="461" t="s">
        <v>298</v>
      </c>
      <c r="AS316" s="460">
        <v>24</v>
      </c>
      <c r="AT316" s="446" t="s">
        <v>298</v>
      </c>
      <c r="AU316" s="462" t="s">
        <v>298</v>
      </c>
      <c r="AV316" s="462" t="s">
        <v>298</v>
      </c>
      <c r="AW316" s="461" t="s">
        <v>298</v>
      </c>
      <c r="AX316" s="460">
        <v>23</v>
      </c>
      <c r="AY316" s="446" t="s">
        <v>298</v>
      </c>
      <c r="AZ316" s="461" t="s">
        <v>298</v>
      </c>
      <c r="BA316" s="460">
        <v>112</v>
      </c>
      <c r="BB316" s="446" t="s">
        <v>298</v>
      </c>
      <c r="BC316" s="462" t="s">
        <v>298</v>
      </c>
      <c r="BD316" s="462" t="s">
        <v>298</v>
      </c>
      <c r="BE316" s="462" t="s">
        <v>298</v>
      </c>
      <c r="BF316" s="462" t="s">
        <v>298</v>
      </c>
      <c r="BG316" s="462" t="s">
        <v>298</v>
      </c>
      <c r="BH316" s="462" t="s">
        <v>298</v>
      </c>
      <c r="BI316" s="461" t="s">
        <v>298</v>
      </c>
      <c r="BJ316" s="460">
        <v>58</v>
      </c>
      <c r="BK316" s="446" t="s">
        <v>298</v>
      </c>
      <c r="BL316" s="462" t="s">
        <v>298</v>
      </c>
      <c r="BM316" s="462" t="s">
        <v>298</v>
      </c>
      <c r="BN316" s="462" t="s">
        <v>298</v>
      </c>
      <c r="BO316" s="461" t="s">
        <v>298</v>
      </c>
      <c r="BP316" s="460">
        <v>21</v>
      </c>
      <c r="BQ316" s="446" t="s">
        <v>298</v>
      </c>
      <c r="BR316" s="462" t="s">
        <v>298</v>
      </c>
      <c r="BS316" s="461" t="s">
        <v>298</v>
      </c>
      <c r="BT316" s="460">
        <v>53</v>
      </c>
      <c r="BU316" s="446" t="s">
        <v>298</v>
      </c>
      <c r="BV316" s="462" t="s">
        <v>298</v>
      </c>
      <c r="BW316" s="462" t="s">
        <v>298</v>
      </c>
      <c r="BX316" s="461" t="s">
        <v>298</v>
      </c>
      <c r="BY316" s="460">
        <v>33</v>
      </c>
      <c r="BZ316" s="446" t="s">
        <v>298</v>
      </c>
      <c r="CA316" s="462" t="s">
        <v>298</v>
      </c>
      <c r="CB316" s="462" t="s">
        <v>298</v>
      </c>
      <c r="CC316" s="462" t="s">
        <v>298</v>
      </c>
      <c r="CD316" s="462" t="s">
        <v>298</v>
      </c>
      <c r="CE316" s="462" t="s">
        <v>298</v>
      </c>
      <c r="CF316" s="462" t="s">
        <v>298</v>
      </c>
      <c r="CG316" s="461" t="s">
        <v>298</v>
      </c>
      <c r="CH316" s="460">
        <v>57</v>
      </c>
      <c r="CI316" s="446" t="s">
        <v>298</v>
      </c>
      <c r="CJ316" s="461" t="s">
        <v>298</v>
      </c>
      <c r="CK316" s="460">
        <v>47</v>
      </c>
      <c r="CL316" s="446" t="s">
        <v>298</v>
      </c>
      <c r="CM316" s="462" t="s">
        <v>298</v>
      </c>
      <c r="CN316" s="462" t="s">
        <v>298</v>
      </c>
      <c r="CO316" s="462" t="s">
        <v>298</v>
      </c>
      <c r="CP316" s="461" t="s">
        <v>298</v>
      </c>
      <c r="CQ316" s="460">
        <v>33</v>
      </c>
      <c r="CR316" s="446" t="s">
        <v>298</v>
      </c>
      <c r="CS316" s="462" t="s">
        <v>298</v>
      </c>
      <c r="CT316" s="461" t="s">
        <v>298</v>
      </c>
      <c r="CU316" s="460">
        <v>26</v>
      </c>
      <c r="CV316" s="446" t="s">
        <v>298</v>
      </c>
      <c r="CW316" s="462" t="s">
        <v>298</v>
      </c>
      <c r="CX316" s="462" t="s">
        <v>298</v>
      </c>
      <c r="CY316" s="461" t="s">
        <v>298</v>
      </c>
      <c r="CZ316" s="460">
        <v>55</v>
      </c>
      <c r="DA316" s="446" t="s">
        <v>298</v>
      </c>
      <c r="DB316" s="462" t="s">
        <v>298</v>
      </c>
      <c r="DC316" s="462" t="s">
        <v>298</v>
      </c>
      <c r="DD316" s="462" t="s">
        <v>298</v>
      </c>
      <c r="DE316" s="462" t="s">
        <v>298</v>
      </c>
      <c r="DF316" s="461" t="s">
        <v>298</v>
      </c>
      <c r="DG316" s="460">
        <v>86</v>
      </c>
      <c r="DH316" s="446" t="s">
        <v>298</v>
      </c>
      <c r="DI316" s="462" t="s">
        <v>298</v>
      </c>
      <c r="DJ316" s="462" t="s">
        <v>298</v>
      </c>
      <c r="DK316" s="462" t="s">
        <v>298</v>
      </c>
      <c r="DL316" s="462" t="s">
        <v>298</v>
      </c>
      <c r="DM316" s="462" t="s">
        <v>298</v>
      </c>
      <c r="DN316" s="462" t="s">
        <v>298</v>
      </c>
      <c r="DO316" s="461" t="s">
        <v>298</v>
      </c>
      <c r="DP316" s="581">
        <f t="shared" si="266"/>
        <v>853</v>
      </c>
      <c r="DQ316" s="460">
        <v>11</v>
      </c>
      <c r="DR316" s="446" t="s">
        <v>298</v>
      </c>
      <c r="DS316" s="462" t="s">
        <v>298</v>
      </c>
      <c r="DT316" s="461" t="s">
        <v>298</v>
      </c>
      <c r="DU316" s="460">
        <v>13</v>
      </c>
      <c r="DV316" s="460">
        <v>13</v>
      </c>
    </row>
    <row r="317" spans="1:133" s="367" customFormat="1" ht="11.25">
      <c r="A317" s="379" t="s">
        <v>21</v>
      </c>
      <c r="B317" s="460">
        <v>0</v>
      </c>
      <c r="C317" s="446" t="s">
        <v>298</v>
      </c>
      <c r="D317" s="71" t="s">
        <v>298</v>
      </c>
      <c r="E317" s="460">
        <v>0</v>
      </c>
      <c r="F317" s="446" t="s">
        <v>298</v>
      </c>
      <c r="G317" s="462" t="s">
        <v>298</v>
      </c>
      <c r="H317" s="462" t="s">
        <v>298</v>
      </c>
      <c r="I317" s="462" t="s">
        <v>298</v>
      </c>
      <c r="J317" s="461" t="s">
        <v>298</v>
      </c>
      <c r="K317" s="460">
        <v>0</v>
      </c>
      <c r="L317" s="446" t="s">
        <v>298</v>
      </c>
      <c r="M317" s="462" t="s">
        <v>298</v>
      </c>
      <c r="N317" s="462" t="s">
        <v>298</v>
      </c>
      <c r="O317" s="461" t="s">
        <v>298</v>
      </c>
      <c r="P317" s="460">
        <v>0</v>
      </c>
      <c r="Q317" s="446" t="s">
        <v>298</v>
      </c>
      <c r="R317" s="462" t="s">
        <v>298</v>
      </c>
      <c r="S317" s="461" t="s">
        <v>298</v>
      </c>
      <c r="T317" s="460">
        <v>0</v>
      </c>
      <c r="U317" s="446" t="s">
        <v>298</v>
      </c>
      <c r="V317" s="462" t="s">
        <v>298</v>
      </c>
      <c r="W317" s="462" t="s">
        <v>298</v>
      </c>
      <c r="X317" s="461" t="s">
        <v>298</v>
      </c>
      <c r="Y317" s="460">
        <v>0</v>
      </c>
      <c r="Z317" s="446" t="s">
        <v>298</v>
      </c>
      <c r="AA317" s="462" t="s">
        <v>298</v>
      </c>
      <c r="AB317" s="462" t="s">
        <v>298</v>
      </c>
      <c r="AC317" s="461" t="s">
        <v>298</v>
      </c>
      <c r="AD317" s="460">
        <v>17</v>
      </c>
      <c r="AE317" s="446" t="s">
        <v>298</v>
      </c>
      <c r="AF317" s="462" t="s">
        <v>298</v>
      </c>
      <c r="AG317" s="462" t="s">
        <v>298</v>
      </c>
      <c r="AH317" s="462" t="s">
        <v>298</v>
      </c>
      <c r="AI317" s="462" t="s">
        <v>298</v>
      </c>
      <c r="AJ317" s="461" t="s">
        <v>298</v>
      </c>
      <c r="AK317" s="460">
        <v>0</v>
      </c>
      <c r="AL317" s="446" t="s">
        <v>298</v>
      </c>
      <c r="AM317" s="462" t="s">
        <v>298</v>
      </c>
      <c r="AN317" s="462" t="s">
        <v>298</v>
      </c>
      <c r="AO317" s="461" t="s">
        <v>298</v>
      </c>
      <c r="AP317" s="460">
        <v>0</v>
      </c>
      <c r="AQ317" s="446" t="s">
        <v>298</v>
      </c>
      <c r="AR317" s="461" t="s">
        <v>298</v>
      </c>
      <c r="AS317" s="460">
        <v>0</v>
      </c>
      <c r="AT317" s="446" t="s">
        <v>298</v>
      </c>
      <c r="AU317" s="462" t="s">
        <v>298</v>
      </c>
      <c r="AV317" s="462" t="s">
        <v>298</v>
      </c>
      <c r="AW317" s="461" t="s">
        <v>298</v>
      </c>
      <c r="AX317" s="460">
        <v>0</v>
      </c>
      <c r="AY317" s="446" t="s">
        <v>298</v>
      </c>
      <c r="AZ317" s="461" t="s">
        <v>298</v>
      </c>
      <c r="BA317" s="460">
        <v>31</v>
      </c>
      <c r="BB317" s="446" t="s">
        <v>298</v>
      </c>
      <c r="BC317" s="462" t="s">
        <v>298</v>
      </c>
      <c r="BD317" s="462" t="s">
        <v>298</v>
      </c>
      <c r="BE317" s="462" t="s">
        <v>298</v>
      </c>
      <c r="BF317" s="462" t="s">
        <v>298</v>
      </c>
      <c r="BG317" s="462" t="s">
        <v>298</v>
      </c>
      <c r="BH317" s="462" t="s">
        <v>298</v>
      </c>
      <c r="BI317" s="461" t="s">
        <v>298</v>
      </c>
      <c r="BJ317" s="460">
        <v>0</v>
      </c>
      <c r="BK317" s="446" t="s">
        <v>298</v>
      </c>
      <c r="BL317" s="462" t="s">
        <v>298</v>
      </c>
      <c r="BM317" s="462" t="s">
        <v>298</v>
      </c>
      <c r="BN317" s="462" t="s">
        <v>298</v>
      </c>
      <c r="BO317" s="461" t="s">
        <v>298</v>
      </c>
      <c r="BP317" s="460">
        <v>0</v>
      </c>
      <c r="BQ317" s="446" t="s">
        <v>298</v>
      </c>
      <c r="BR317" s="462" t="s">
        <v>298</v>
      </c>
      <c r="BS317" s="461" t="s">
        <v>298</v>
      </c>
      <c r="BT317" s="460">
        <v>0</v>
      </c>
      <c r="BU317" s="446" t="s">
        <v>298</v>
      </c>
      <c r="BV317" s="462" t="s">
        <v>298</v>
      </c>
      <c r="BW317" s="462" t="s">
        <v>298</v>
      </c>
      <c r="BX317" s="461" t="s">
        <v>298</v>
      </c>
      <c r="BY317" s="460">
        <v>0</v>
      </c>
      <c r="BZ317" s="446" t="s">
        <v>298</v>
      </c>
      <c r="CA317" s="462" t="s">
        <v>298</v>
      </c>
      <c r="CB317" s="462" t="s">
        <v>298</v>
      </c>
      <c r="CC317" s="462" t="s">
        <v>298</v>
      </c>
      <c r="CD317" s="462" t="s">
        <v>298</v>
      </c>
      <c r="CE317" s="462" t="s">
        <v>298</v>
      </c>
      <c r="CF317" s="462" t="s">
        <v>298</v>
      </c>
      <c r="CG317" s="461" t="s">
        <v>298</v>
      </c>
      <c r="CH317" s="460">
        <v>0</v>
      </c>
      <c r="CI317" s="446" t="s">
        <v>298</v>
      </c>
      <c r="CJ317" s="461" t="s">
        <v>298</v>
      </c>
      <c r="CK317" s="460">
        <v>0</v>
      </c>
      <c r="CL317" s="446" t="s">
        <v>298</v>
      </c>
      <c r="CM317" s="462" t="s">
        <v>298</v>
      </c>
      <c r="CN317" s="462" t="s">
        <v>298</v>
      </c>
      <c r="CO317" s="462" t="s">
        <v>298</v>
      </c>
      <c r="CP317" s="461" t="s">
        <v>298</v>
      </c>
      <c r="CQ317" s="460">
        <v>17</v>
      </c>
      <c r="CR317" s="446" t="s">
        <v>298</v>
      </c>
      <c r="CS317" s="462" t="s">
        <v>298</v>
      </c>
      <c r="CT317" s="461" t="s">
        <v>298</v>
      </c>
      <c r="CU317" s="460">
        <v>0</v>
      </c>
      <c r="CV317" s="446" t="s">
        <v>298</v>
      </c>
      <c r="CW317" s="462" t="s">
        <v>298</v>
      </c>
      <c r="CX317" s="462" t="s">
        <v>298</v>
      </c>
      <c r="CY317" s="461" t="s">
        <v>298</v>
      </c>
      <c r="CZ317" s="460">
        <v>0</v>
      </c>
      <c r="DA317" s="446" t="s">
        <v>298</v>
      </c>
      <c r="DB317" s="462" t="s">
        <v>298</v>
      </c>
      <c r="DC317" s="462" t="s">
        <v>298</v>
      </c>
      <c r="DD317" s="462" t="s">
        <v>298</v>
      </c>
      <c r="DE317" s="462" t="s">
        <v>298</v>
      </c>
      <c r="DF317" s="461" t="s">
        <v>298</v>
      </c>
      <c r="DG317" s="460">
        <v>32</v>
      </c>
      <c r="DH317" s="446" t="s">
        <v>298</v>
      </c>
      <c r="DI317" s="462" t="s">
        <v>298</v>
      </c>
      <c r="DJ317" s="462" t="s">
        <v>298</v>
      </c>
      <c r="DK317" s="462" t="s">
        <v>298</v>
      </c>
      <c r="DL317" s="462" t="s">
        <v>298</v>
      </c>
      <c r="DM317" s="462" t="s">
        <v>298</v>
      </c>
      <c r="DN317" s="462" t="s">
        <v>298</v>
      </c>
      <c r="DO317" s="461" t="s">
        <v>298</v>
      </c>
      <c r="DP317" s="581">
        <f t="shared" si="266"/>
        <v>97</v>
      </c>
      <c r="DQ317" s="460">
        <v>0</v>
      </c>
      <c r="DR317" s="446" t="s">
        <v>298</v>
      </c>
      <c r="DS317" s="462" t="s">
        <v>298</v>
      </c>
      <c r="DT317" s="461" t="s">
        <v>298</v>
      </c>
      <c r="DU317" s="460">
        <v>0</v>
      </c>
      <c r="DV317" s="460">
        <v>0</v>
      </c>
      <c r="DW317" s="464"/>
      <c r="DX317" s="464"/>
      <c r="DY317" s="464"/>
      <c r="DZ317" s="464"/>
      <c r="EA317" s="464"/>
      <c r="EB317" s="464"/>
      <c r="EC317" s="464"/>
    </row>
    <row r="318" spans="1:126" s="285" customFormat="1" ht="15">
      <c r="A318" s="380" t="s">
        <v>22</v>
      </c>
      <c r="B318" s="111"/>
      <c r="C318" s="121"/>
      <c r="D318" s="120"/>
      <c r="E318" s="111"/>
      <c r="F318" s="121"/>
      <c r="G318" s="73"/>
      <c r="H318" s="73"/>
      <c r="I318" s="73"/>
      <c r="J318" s="120"/>
      <c r="K318" s="111"/>
      <c r="L318" s="121"/>
      <c r="M318" s="73"/>
      <c r="N318" s="73"/>
      <c r="O318" s="120"/>
      <c r="P318" s="111"/>
      <c r="Q318" s="121"/>
      <c r="R318" s="73"/>
      <c r="S318" s="120"/>
      <c r="T318" s="111"/>
      <c r="U318" s="121"/>
      <c r="V318" s="73"/>
      <c r="W318" s="73"/>
      <c r="X318" s="120"/>
      <c r="Y318" s="111"/>
      <c r="Z318" s="121"/>
      <c r="AA318" s="73"/>
      <c r="AB318" s="73"/>
      <c r="AC318" s="120"/>
      <c r="AD318" s="111"/>
      <c r="AE318" s="121"/>
      <c r="AF318" s="73"/>
      <c r="AG318" s="73"/>
      <c r="AH318" s="73"/>
      <c r="AI318" s="73"/>
      <c r="AJ318" s="120"/>
      <c r="AK318" s="111"/>
      <c r="AL318" s="121"/>
      <c r="AM318" s="73"/>
      <c r="AN318" s="73"/>
      <c r="AO318" s="120"/>
      <c r="AP318" s="111"/>
      <c r="AQ318" s="121"/>
      <c r="AR318" s="120"/>
      <c r="AS318" s="111"/>
      <c r="AT318" s="121"/>
      <c r="AU318" s="73"/>
      <c r="AV318" s="73"/>
      <c r="AW318" s="120"/>
      <c r="AX318" s="111"/>
      <c r="AY318" s="121"/>
      <c r="AZ318" s="120"/>
      <c r="BA318" s="111"/>
      <c r="BB318" s="121"/>
      <c r="BC318" s="73"/>
      <c r="BD318" s="73"/>
      <c r="BE318" s="73"/>
      <c r="BF318" s="73"/>
      <c r="BG318" s="73"/>
      <c r="BH318" s="73"/>
      <c r="BI318" s="120"/>
      <c r="BJ318" s="111"/>
      <c r="BK318" s="121"/>
      <c r="BL318" s="73"/>
      <c r="BM318" s="73"/>
      <c r="BN318" s="73"/>
      <c r="BO318" s="120"/>
      <c r="BP318" s="111"/>
      <c r="BQ318" s="121"/>
      <c r="BR318" s="73"/>
      <c r="BS318" s="120"/>
      <c r="BT318" s="111"/>
      <c r="BU318" s="121"/>
      <c r="BV318" s="73"/>
      <c r="BW318" s="73"/>
      <c r="BX318" s="120"/>
      <c r="BY318" s="111"/>
      <c r="BZ318" s="121"/>
      <c r="CA318" s="73"/>
      <c r="CB318" s="73"/>
      <c r="CC318" s="73"/>
      <c r="CD318" s="73"/>
      <c r="CE318" s="73"/>
      <c r="CF318" s="73"/>
      <c r="CG318" s="120"/>
      <c r="CH318" s="111"/>
      <c r="CI318" s="121"/>
      <c r="CJ318" s="120"/>
      <c r="CK318" s="111"/>
      <c r="CL318" s="121"/>
      <c r="CM318" s="73"/>
      <c r="CN318" s="73"/>
      <c r="CO318" s="73"/>
      <c r="CP318" s="120"/>
      <c r="CQ318" s="111"/>
      <c r="CR318" s="121"/>
      <c r="CS318" s="73"/>
      <c r="CT318" s="120"/>
      <c r="CU318" s="111"/>
      <c r="CV318" s="121"/>
      <c r="CW318" s="73"/>
      <c r="CX318" s="73"/>
      <c r="CY318" s="120"/>
      <c r="CZ318" s="111"/>
      <c r="DA318" s="121"/>
      <c r="DB318" s="73"/>
      <c r="DC318" s="73"/>
      <c r="DD318" s="73"/>
      <c r="DE318" s="73"/>
      <c r="DF318" s="120"/>
      <c r="DG318" s="111"/>
      <c r="DH318" s="121"/>
      <c r="DI318" s="73"/>
      <c r="DJ318" s="73"/>
      <c r="DK318" s="73"/>
      <c r="DL318" s="73"/>
      <c r="DM318" s="73"/>
      <c r="DN318" s="73"/>
      <c r="DO318" s="120"/>
      <c r="DP318" s="576"/>
      <c r="DQ318" s="111"/>
      <c r="DR318" s="121"/>
      <c r="DS318" s="73"/>
      <c r="DT318" s="120"/>
      <c r="DU318" s="111"/>
      <c r="DV318" s="111"/>
    </row>
    <row r="319" spans="1:126" s="367" customFormat="1" ht="11.25">
      <c r="A319" s="379" t="s">
        <v>57</v>
      </c>
      <c r="B319" s="370">
        <v>13</v>
      </c>
      <c r="C319" s="446" t="s">
        <v>298</v>
      </c>
      <c r="D319" s="71" t="s">
        <v>298</v>
      </c>
      <c r="E319" s="463">
        <v>16</v>
      </c>
      <c r="F319" s="357" t="s">
        <v>298</v>
      </c>
      <c r="G319" s="358" t="s">
        <v>298</v>
      </c>
      <c r="H319" s="358" t="s">
        <v>298</v>
      </c>
      <c r="I319" s="358" t="s">
        <v>298</v>
      </c>
      <c r="J319" s="356" t="s">
        <v>298</v>
      </c>
      <c r="K319" s="463">
        <v>6</v>
      </c>
      <c r="L319" s="357" t="s">
        <v>298</v>
      </c>
      <c r="M319" s="358" t="s">
        <v>298</v>
      </c>
      <c r="N319" s="358" t="s">
        <v>298</v>
      </c>
      <c r="O319" s="356" t="s">
        <v>298</v>
      </c>
      <c r="P319" s="463">
        <v>14</v>
      </c>
      <c r="Q319" s="357" t="s">
        <v>298</v>
      </c>
      <c r="R319" s="358" t="s">
        <v>298</v>
      </c>
      <c r="S319" s="356" t="s">
        <v>298</v>
      </c>
      <c r="T319" s="463">
        <v>0</v>
      </c>
      <c r="U319" s="357" t="s">
        <v>298</v>
      </c>
      <c r="V319" s="358" t="s">
        <v>298</v>
      </c>
      <c r="W319" s="358" t="s">
        <v>298</v>
      </c>
      <c r="X319" s="356" t="s">
        <v>298</v>
      </c>
      <c r="Y319" s="463">
        <v>18</v>
      </c>
      <c r="Z319" s="357" t="s">
        <v>298</v>
      </c>
      <c r="AA319" s="358" t="s">
        <v>298</v>
      </c>
      <c r="AB319" s="358" t="s">
        <v>298</v>
      </c>
      <c r="AC319" s="356" t="s">
        <v>298</v>
      </c>
      <c r="AD319" s="463">
        <v>6</v>
      </c>
      <c r="AE319" s="357" t="s">
        <v>298</v>
      </c>
      <c r="AF319" s="358" t="s">
        <v>298</v>
      </c>
      <c r="AG319" s="358" t="s">
        <v>298</v>
      </c>
      <c r="AH319" s="358" t="s">
        <v>298</v>
      </c>
      <c r="AI319" s="358" t="s">
        <v>298</v>
      </c>
      <c r="AJ319" s="356" t="s">
        <v>298</v>
      </c>
      <c r="AK319" s="463">
        <v>9</v>
      </c>
      <c r="AL319" s="357" t="s">
        <v>298</v>
      </c>
      <c r="AM319" s="358" t="s">
        <v>298</v>
      </c>
      <c r="AN319" s="358" t="s">
        <v>298</v>
      </c>
      <c r="AO319" s="356" t="s">
        <v>298</v>
      </c>
      <c r="AP319" s="463">
        <v>0</v>
      </c>
      <c r="AQ319" s="357" t="s">
        <v>298</v>
      </c>
      <c r="AR319" s="356" t="s">
        <v>298</v>
      </c>
      <c r="AS319" s="463">
        <v>12</v>
      </c>
      <c r="AT319" s="357" t="s">
        <v>298</v>
      </c>
      <c r="AU319" s="358" t="s">
        <v>298</v>
      </c>
      <c r="AV319" s="358" t="s">
        <v>298</v>
      </c>
      <c r="AW319" s="356" t="s">
        <v>298</v>
      </c>
      <c r="AX319" s="463">
        <v>9</v>
      </c>
      <c r="AY319" s="357" t="s">
        <v>298</v>
      </c>
      <c r="AZ319" s="356" t="s">
        <v>298</v>
      </c>
      <c r="BA319" s="463">
        <v>57</v>
      </c>
      <c r="BB319" s="357" t="s">
        <v>298</v>
      </c>
      <c r="BC319" s="358" t="s">
        <v>298</v>
      </c>
      <c r="BD319" s="358" t="s">
        <v>298</v>
      </c>
      <c r="BE319" s="358" t="s">
        <v>298</v>
      </c>
      <c r="BF319" s="358" t="s">
        <v>298</v>
      </c>
      <c r="BG319" s="358" t="s">
        <v>298</v>
      </c>
      <c r="BH319" s="358" t="s">
        <v>298</v>
      </c>
      <c r="BI319" s="356" t="s">
        <v>298</v>
      </c>
      <c r="BJ319" s="463">
        <v>13</v>
      </c>
      <c r="BK319" s="357" t="s">
        <v>298</v>
      </c>
      <c r="BL319" s="358" t="s">
        <v>298</v>
      </c>
      <c r="BM319" s="358" t="s">
        <v>298</v>
      </c>
      <c r="BN319" s="358" t="s">
        <v>298</v>
      </c>
      <c r="BO319" s="356" t="s">
        <v>298</v>
      </c>
      <c r="BP319" s="463">
        <v>0</v>
      </c>
      <c r="BQ319" s="357" t="s">
        <v>298</v>
      </c>
      <c r="BR319" s="358" t="s">
        <v>298</v>
      </c>
      <c r="BS319" s="356" t="s">
        <v>298</v>
      </c>
      <c r="BT319" s="463">
        <v>12</v>
      </c>
      <c r="BU319" s="357" t="s">
        <v>298</v>
      </c>
      <c r="BV319" s="358" t="s">
        <v>298</v>
      </c>
      <c r="BW319" s="358" t="s">
        <v>298</v>
      </c>
      <c r="BX319" s="356" t="s">
        <v>298</v>
      </c>
      <c r="BY319" s="463">
        <v>22</v>
      </c>
      <c r="BZ319" s="357" t="s">
        <v>298</v>
      </c>
      <c r="CA319" s="358" t="s">
        <v>298</v>
      </c>
      <c r="CB319" s="358" t="s">
        <v>298</v>
      </c>
      <c r="CC319" s="358" t="s">
        <v>298</v>
      </c>
      <c r="CD319" s="358" t="s">
        <v>298</v>
      </c>
      <c r="CE319" s="358" t="s">
        <v>298</v>
      </c>
      <c r="CF319" s="358" t="s">
        <v>298</v>
      </c>
      <c r="CG319" s="356" t="s">
        <v>298</v>
      </c>
      <c r="CH319" s="463">
        <v>22</v>
      </c>
      <c r="CI319" s="357" t="s">
        <v>298</v>
      </c>
      <c r="CJ319" s="356" t="s">
        <v>298</v>
      </c>
      <c r="CK319" s="463">
        <v>0</v>
      </c>
      <c r="CL319" s="357" t="s">
        <v>298</v>
      </c>
      <c r="CM319" s="358" t="s">
        <v>298</v>
      </c>
      <c r="CN319" s="358" t="s">
        <v>298</v>
      </c>
      <c r="CO319" s="358" t="s">
        <v>298</v>
      </c>
      <c r="CP319" s="356" t="s">
        <v>298</v>
      </c>
      <c r="CQ319" s="463">
        <v>8</v>
      </c>
      <c r="CR319" s="357" t="s">
        <v>298</v>
      </c>
      <c r="CS319" s="358" t="s">
        <v>298</v>
      </c>
      <c r="CT319" s="356" t="s">
        <v>298</v>
      </c>
      <c r="CU319" s="463">
        <v>0</v>
      </c>
      <c r="CV319" s="357" t="s">
        <v>298</v>
      </c>
      <c r="CW319" s="358" t="s">
        <v>298</v>
      </c>
      <c r="CX319" s="358" t="s">
        <v>298</v>
      </c>
      <c r="CY319" s="356" t="s">
        <v>298</v>
      </c>
      <c r="CZ319" s="463">
        <v>23</v>
      </c>
      <c r="DA319" s="357" t="s">
        <v>298</v>
      </c>
      <c r="DB319" s="358" t="s">
        <v>298</v>
      </c>
      <c r="DC319" s="358" t="s">
        <v>298</v>
      </c>
      <c r="DD319" s="358" t="s">
        <v>298</v>
      </c>
      <c r="DE319" s="358" t="s">
        <v>298</v>
      </c>
      <c r="DF319" s="356" t="s">
        <v>298</v>
      </c>
      <c r="DG319" s="463">
        <v>22</v>
      </c>
      <c r="DH319" s="357" t="s">
        <v>298</v>
      </c>
      <c r="DI319" s="358" t="s">
        <v>298</v>
      </c>
      <c r="DJ319" s="358" t="s">
        <v>298</v>
      </c>
      <c r="DK319" s="358" t="s">
        <v>298</v>
      </c>
      <c r="DL319" s="358" t="s">
        <v>298</v>
      </c>
      <c r="DM319" s="358" t="s">
        <v>298</v>
      </c>
      <c r="DN319" s="358" t="s">
        <v>298</v>
      </c>
      <c r="DO319" s="356" t="s">
        <v>298</v>
      </c>
      <c r="DP319" s="582">
        <f>B319+E319+K319+P319+T319+Y319+AD319+AK319+AP319+AS319+AX319+BA319+BJ319+BP319+BT319+BY319+CH319+CK319+CQ319+CU319+CZ319+DG319</f>
        <v>282</v>
      </c>
      <c r="DQ319" s="463">
        <v>8</v>
      </c>
      <c r="DR319" s="357" t="s">
        <v>298</v>
      </c>
      <c r="DS319" s="358" t="s">
        <v>298</v>
      </c>
      <c r="DT319" s="356" t="s">
        <v>298</v>
      </c>
      <c r="DU319" s="463">
        <v>0</v>
      </c>
      <c r="DV319" s="463">
        <v>0</v>
      </c>
    </row>
    <row r="320" spans="1:126" s="367" customFormat="1" ht="11.25">
      <c r="A320" s="379" t="s">
        <v>58</v>
      </c>
      <c r="B320" s="370">
        <v>16</v>
      </c>
      <c r="C320" s="446" t="s">
        <v>298</v>
      </c>
      <c r="D320" s="71" t="s">
        <v>298</v>
      </c>
      <c r="E320" s="463">
        <v>27</v>
      </c>
      <c r="F320" s="70" t="s">
        <v>298</v>
      </c>
      <c r="G320" s="72" t="s">
        <v>298</v>
      </c>
      <c r="H320" s="72" t="s">
        <v>298</v>
      </c>
      <c r="I320" s="72" t="s">
        <v>298</v>
      </c>
      <c r="J320" s="71" t="s">
        <v>298</v>
      </c>
      <c r="K320" s="463">
        <v>13</v>
      </c>
      <c r="L320" s="70" t="s">
        <v>298</v>
      </c>
      <c r="M320" s="72" t="s">
        <v>298</v>
      </c>
      <c r="N320" s="72" t="s">
        <v>298</v>
      </c>
      <c r="O320" s="71" t="s">
        <v>298</v>
      </c>
      <c r="P320" s="463">
        <v>17</v>
      </c>
      <c r="Q320" s="70" t="s">
        <v>298</v>
      </c>
      <c r="R320" s="72" t="s">
        <v>298</v>
      </c>
      <c r="S320" s="71" t="s">
        <v>298</v>
      </c>
      <c r="T320" s="463">
        <v>9</v>
      </c>
      <c r="U320" s="70" t="s">
        <v>298</v>
      </c>
      <c r="V320" s="72" t="s">
        <v>298</v>
      </c>
      <c r="W320" s="72" t="s">
        <v>298</v>
      </c>
      <c r="X320" s="71" t="s">
        <v>298</v>
      </c>
      <c r="Y320" s="463">
        <v>28</v>
      </c>
      <c r="Z320" s="70" t="s">
        <v>298</v>
      </c>
      <c r="AA320" s="72" t="s">
        <v>298</v>
      </c>
      <c r="AB320" s="72" t="s">
        <v>298</v>
      </c>
      <c r="AC320" s="71" t="s">
        <v>298</v>
      </c>
      <c r="AD320" s="463">
        <v>11</v>
      </c>
      <c r="AE320" s="70" t="s">
        <v>298</v>
      </c>
      <c r="AF320" s="72" t="s">
        <v>298</v>
      </c>
      <c r="AG320" s="72" t="s">
        <v>298</v>
      </c>
      <c r="AH320" s="72" t="s">
        <v>298</v>
      </c>
      <c r="AI320" s="72" t="s">
        <v>298</v>
      </c>
      <c r="AJ320" s="71" t="s">
        <v>298</v>
      </c>
      <c r="AK320" s="463">
        <v>4</v>
      </c>
      <c r="AL320" s="70" t="s">
        <v>298</v>
      </c>
      <c r="AM320" s="72" t="s">
        <v>298</v>
      </c>
      <c r="AN320" s="72" t="s">
        <v>298</v>
      </c>
      <c r="AO320" s="71" t="s">
        <v>298</v>
      </c>
      <c r="AP320" s="463">
        <v>0</v>
      </c>
      <c r="AQ320" s="70" t="s">
        <v>298</v>
      </c>
      <c r="AR320" s="71" t="s">
        <v>298</v>
      </c>
      <c r="AS320" s="463">
        <v>12</v>
      </c>
      <c r="AT320" s="70" t="s">
        <v>298</v>
      </c>
      <c r="AU320" s="72" t="s">
        <v>298</v>
      </c>
      <c r="AV320" s="72" t="s">
        <v>298</v>
      </c>
      <c r="AW320" s="71" t="s">
        <v>298</v>
      </c>
      <c r="AX320" s="463">
        <v>14</v>
      </c>
      <c r="AY320" s="70" t="s">
        <v>298</v>
      </c>
      <c r="AZ320" s="71" t="s">
        <v>298</v>
      </c>
      <c r="BA320" s="463">
        <v>126</v>
      </c>
      <c r="BB320" s="70" t="s">
        <v>298</v>
      </c>
      <c r="BC320" s="72" t="s">
        <v>298</v>
      </c>
      <c r="BD320" s="72" t="s">
        <v>298</v>
      </c>
      <c r="BE320" s="72" t="s">
        <v>298</v>
      </c>
      <c r="BF320" s="72" t="s">
        <v>298</v>
      </c>
      <c r="BG320" s="72" t="s">
        <v>298</v>
      </c>
      <c r="BH320" s="72" t="s">
        <v>298</v>
      </c>
      <c r="BI320" s="71" t="s">
        <v>298</v>
      </c>
      <c r="BJ320" s="463">
        <v>26</v>
      </c>
      <c r="BK320" s="70" t="s">
        <v>298</v>
      </c>
      <c r="BL320" s="72" t="s">
        <v>298</v>
      </c>
      <c r="BM320" s="72" t="s">
        <v>298</v>
      </c>
      <c r="BN320" s="72" t="s">
        <v>298</v>
      </c>
      <c r="BO320" s="71" t="s">
        <v>298</v>
      </c>
      <c r="BP320" s="463">
        <v>15</v>
      </c>
      <c r="BQ320" s="70" t="s">
        <v>298</v>
      </c>
      <c r="BR320" s="72" t="s">
        <v>298</v>
      </c>
      <c r="BS320" s="71" t="s">
        <v>298</v>
      </c>
      <c r="BT320" s="463">
        <v>9</v>
      </c>
      <c r="BU320" s="70" t="s">
        <v>298</v>
      </c>
      <c r="BV320" s="72" t="s">
        <v>298</v>
      </c>
      <c r="BW320" s="72" t="s">
        <v>298</v>
      </c>
      <c r="BX320" s="71" t="s">
        <v>298</v>
      </c>
      <c r="BY320" s="463">
        <v>20</v>
      </c>
      <c r="BZ320" s="70" t="s">
        <v>298</v>
      </c>
      <c r="CA320" s="72" t="s">
        <v>298</v>
      </c>
      <c r="CB320" s="72" t="s">
        <v>298</v>
      </c>
      <c r="CC320" s="72" t="s">
        <v>298</v>
      </c>
      <c r="CD320" s="72" t="s">
        <v>298</v>
      </c>
      <c r="CE320" s="72" t="s">
        <v>298</v>
      </c>
      <c r="CF320" s="72" t="s">
        <v>298</v>
      </c>
      <c r="CG320" s="71" t="s">
        <v>298</v>
      </c>
      <c r="CH320" s="463">
        <v>26</v>
      </c>
      <c r="CI320" s="70" t="s">
        <v>298</v>
      </c>
      <c r="CJ320" s="71" t="s">
        <v>298</v>
      </c>
      <c r="CK320" s="463">
        <v>12</v>
      </c>
      <c r="CL320" s="70" t="s">
        <v>298</v>
      </c>
      <c r="CM320" s="72" t="s">
        <v>298</v>
      </c>
      <c r="CN320" s="72" t="s">
        <v>298</v>
      </c>
      <c r="CO320" s="72" t="s">
        <v>298</v>
      </c>
      <c r="CP320" s="71" t="s">
        <v>298</v>
      </c>
      <c r="CQ320" s="463">
        <v>14</v>
      </c>
      <c r="CR320" s="70" t="s">
        <v>298</v>
      </c>
      <c r="CS320" s="72" t="s">
        <v>298</v>
      </c>
      <c r="CT320" s="71" t="s">
        <v>298</v>
      </c>
      <c r="CU320" s="463">
        <v>14</v>
      </c>
      <c r="CV320" s="70" t="s">
        <v>298</v>
      </c>
      <c r="CW320" s="72" t="s">
        <v>298</v>
      </c>
      <c r="CX320" s="72" t="s">
        <v>298</v>
      </c>
      <c r="CY320" s="71" t="s">
        <v>298</v>
      </c>
      <c r="CZ320" s="463">
        <v>42</v>
      </c>
      <c r="DA320" s="70" t="s">
        <v>298</v>
      </c>
      <c r="DB320" s="72" t="s">
        <v>298</v>
      </c>
      <c r="DC320" s="72" t="s">
        <v>298</v>
      </c>
      <c r="DD320" s="72" t="s">
        <v>298</v>
      </c>
      <c r="DE320" s="72" t="s">
        <v>298</v>
      </c>
      <c r="DF320" s="71" t="s">
        <v>298</v>
      </c>
      <c r="DG320" s="463">
        <v>51</v>
      </c>
      <c r="DH320" s="70" t="s">
        <v>298</v>
      </c>
      <c r="DI320" s="72" t="s">
        <v>298</v>
      </c>
      <c r="DJ320" s="72" t="s">
        <v>298</v>
      </c>
      <c r="DK320" s="72" t="s">
        <v>298</v>
      </c>
      <c r="DL320" s="72" t="s">
        <v>298</v>
      </c>
      <c r="DM320" s="72" t="s">
        <v>298</v>
      </c>
      <c r="DN320" s="72" t="s">
        <v>298</v>
      </c>
      <c r="DO320" s="71" t="s">
        <v>298</v>
      </c>
      <c r="DP320" s="582">
        <f>B320+E320+K320+P320+T320+Y320+AD320+AK320+AP320+AS320+AX320+BA320+BJ320+BP320+BT320+BY320+CH320+CK320+CQ320+CU320+CZ320+DG320</f>
        <v>506</v>
      </c>
      <c r="DQ320" s="463">
        <v>13</v>
      </c>
      <c r="DR320" s="70" t="s">
        <v>298</v>
      </c>
      <c r="DS320" s="72" t="s">
        <v>298</v>
      </c>
      <c r="DT320" s="71" t="s">
        <v>298</v>
      </c>
      <c r="DU320" s="463">
        <v>14</v>
      </c>
      <c r="DV320" s="463">
        <v>14</v>
      </c>
    </row>
    <row r="321" spans="1:130" s="367" customFormat="1" ht="11.25">
      <c r="A321" s="381" t="s">
        <v>61</v>
      </c>
      <c r="B321" s="460">
        <v>44</v>
      </c>
      <c r="C321" s="446" t="s">
        <v>298</v>
      </c>
      <c r="D321" s="71" t="s">
        <v>298</v>
      </c>
      <c r="E321" s="460">
        <v>34</v>
      </c>
      <c r="F321" s="70" t="s">
        <v>298</v>
      </c>
      <c r="G321" s="72" t="s">
        <v>298</v>
      </c>
      <c r="H321" s="72" t="s">
        <v>298</v>
      </c>
      <c r="I321" s="72" t="s">
        <v>298</v>
      </c>
      <c r="J321" s="71" t="s">
        <v>298</v>
      </c>
      <c r="K321" s="460">
        <v>15</v>
      </c>
      <c r="L321" s="70" t="s">
        <v>298</v>
      </c>
      <c r="M321" s="72" t="s">
        <v>298</v>
      </c>
      <c r="N321" s="72" t="s">
        <v>298</v>
      </c>
      <c r="O321" s="71" t="s">
        <v>298</v>
      </c>
      <c r="P321" s="460">
        <v>21</v>
      </c>
      <c r="Q321" s="70" t="s">
        <v>298</v>
      </c>
      <c r="R321" s="72" t="s">
        <v>298</v>
      </c>
      <c r="S321" s="71" t="s">
        <v>298</v>
      </c>
      <c r="T321" s="460">
        <v>19</v>
      </c>
      <c r="U321" s="70" t="s">
        <v>298</v>
      </c>
      <c r="V321" s="72" t="s">
        <v>298</v>
      </c>
      <c r="W321" s="72" t="s">
        <v>298</v>
      </c>
      <c r="X321" s="71" t="s">
        <v>298</v>
      </c>
      <c r="Y321" s="460">
        <v>33</v>
      </c>
      <c r="Z321" s="70" t="s">
        <v>298</v>
      </c>
      <c r="AA321" s="72" t="s">
        <v>298</v>
      </c>
      <c r="AB321" s="72" t="s">
        <v>298</v>
      </c>
      <c r="AC321" s="71" t="s">
        <v>298</v>
      </c>
      <c r="AD321" s="460">
        <v>40</v>
      </c>
      <c r="AE321" s="70" t="s">
        <v>298</v>
      </c>
      <c r="AF321" s="72" t="s">
        <v>298</v>
      </c>
      <c r="AG321" s="72" t="s">
        <v>298</v>
      </c>
      <c r="AH321" s="72" t="s">
        <v>298</v>
      </c>
      <c r="AI321" s="72" t="s">
        <v>298</v>
      </c>
      <c r="AJ321" s="71" t="s">
        <v>298</v>
      </c>
      <c r="AK321" s="460">
        <v>19</v>
      </c>
      <c r="AL321" s="70" t="s">
        <v>298</v>
      </c>
      <c r="AM321" s="72" t="s">
        <v>298</v>
      </c>
      <c r="AN321" s="72" t="s">
        <v>298</v>
      </c>
      <c r="AO321" s="71" t="s">
        <v>298</v>
      </c>
      <c r="AP321" s="460">
        <v>0</v>
      </c>
      <c r="AQ321" s="70" t="s">
        <v>298</v>
      </c>
      <c r="AR321" s="71" t="s">
        <v>298</v>
      </c>
      <c r="AS321" s="460">
        <v>21</v>
      </c>
      <c r="AT321" s="70" t="s">
        <v>298</v>
      </c>
      <c r="AU321" s="72" t="s">
        <v>298</v>
      </c>
      <c r="AV321" s="72" t="s">
        <v>298</v>
      </c>
      <c r="AW321" s="71" t="s">
        <v>298</v>
      </c>
      <c r="AX321" s="460">
        <v>23</v>
      </c>
      <c r="AY321" s="70" t="s">
        <v>298</v>
      </c>
      <c r="AZ321" s="71" t="s">
        <v>298</v>
      </c>
      <c r="BA321" s="460">
        <v>201</v>
      </c>
      <c r="BB321" s="70" t="s">
        <v>298</v>
      </c>
      <c r="BC321" s="72" t="s">
        <v>298</v>
      </c>
      <c r="BD321" s="72" t="s">
        <v>298</v>
      </c>
      <c r="BE321" s="72" t="s">
        <v>298</v>
      </c>
      <c r="BF321" s="72" t="s">
        <v>298</v>
      </c>
      <c r="BG321" s="72" t="s">
        <v>298</v>
      </c>
      <c r="BH321" s="72" t="s">
        <v>298</v>
      </c>
      <c r="BI321" s="71" t="s">
        <v>298</v>
      </c>
      <c r="BJ321" s="460">
        <v>60</v>
      </c>
      <c r="BK321" s="70" t="s">
        <v>298</v>
      </c>
      <c r="BL321" s="72" t="s">
        <v>298</v>
      </c>
      <c r="BM321" s="72" t="s">
        <v>298</v>
      </c>
      <c r="BN321" s="72" t="s">
        <v>298</v>
      </c>
      <c r="BO321" s="71" t="s">
        <v>298</v>
      </c>
      <c r="BP321" s="460"/>
      <c r="BQ321" s="70" t="s">
        <v>298</v>
      </c>
      <c r="BR321" s="72" t="s">
        <v>298</v>
      </c>
      <c r="BS321" s="71" t="s">
        <v>298</v>
      </c>
      <c r="BT321" s="460">
        <v>39</v>
      </c>
      <c r="BU321" s="70" t="s">
        <v>298</v>
      </c>
      <c r="BV321" s="72" t="s">
        <v>298</v>
      </c>
      <c r="BW321" s="72" t="s">
        <v>298</v>
      </c>
      <c r="BX321" s="71" t="s">
        <v>298</v>
      </c>
      <c r="BY321" s="460">
        <v>46</v>
      </c>
      <c r="BZ321" s="70" t="s">
        <v>298</v>
      </c>
      <c r="CA321" s="72" t="s">
        <v>298</v>
      </c>
      <c r="CB321" s="72" t="s">
        <v>298</v>
      </c>
      <c r="CC321" s="72" t="s">
        <v>298</v>
      </c>
      <c r="CD321" s="72" t="s">
        <v>298</v>
      </c>
      <c r="CE321" s="72" t="s">
        <v>298</v>
      </c>
      <c r="CF321" s="72" t="s">
        <v>298</v>
      </c>
      <c r="CG321" s="71" t="s">
        <v>298</v>
      </c>
      <c r="CH321" s="460">
        <v>76</v>
      </c>
      <c r="CI321" s="70" t="s">
        <v>298</v>
      </c>
      <c r="CJ321" s="71" t="s">
        <v>298</v>
      </c>
      <c r="CK321" s="460">
        <v>58</v>
      </c>
      <c r="CL321" s="70" t="s">
        <v>298</v>
      </c>
      <c r="CM321" s="72" t="s">
        <v>298</v>
      </c>
      <c r="CN321" s="72" t="s">
        <v>298</v>
      </c>
      <c r="CO321" s="72" t="s">
        <v>298</v>
      </c>
      <c r="CP321" s="71" t="s">
        <v>298</v>
      </c>
      <c r="CQ321" s="460">
        <v>14</v>
      </c>
      <c r="CR321" s="70" t="s">
        <v>298</v>
      </c>
      <c r="CS321" s="72" t="s">
        <v>298</v>
      </c>
      <c r="CT321" s="71" t="s">
        <v>298</v>
      </c>
      <c r="CU321" s="460">
        <v>0</v>
      </c>
      <c r="CV321" s="70" t="s">
        <v>298</v>
      </c>
      <c r="CW321" s="72" t="s">
        <v>298</v>
      </c>
      <c r="CX321" s="72" t="s">
        <v>298</v>
      </c>
      <c r="CY321" s="71" t="s">
        <v>298</v>
      </c>
      <c r="CZ321" s="460">
        <v>87</v>
      </c>
      <c r="DA321" s="70" t="s">
        <v>298</v>
      </c>
      <c r="DB321" s="72" t="s">
        <v>298</v>
      </c>
      <c r="DC321" s="72" t="s">
        <v>298</v>
      </c>
      <c r="DD321" s="72" t="s">
        <v>298</v>
      </c>
      <c r="DE321" s="72" t="s">
        <v>298</v>
      </c>
      <c r="DF321" s="71" t="s">
        <v>298</v>
      </c>
      <c r="DG321" s="460">
        <v>94</v>
      </c>
      <c r="DH321" s="70" t="s">
        <v>298</v>
      </c>
      <c r="DI321" s="72" t="s">
        <v>298</v>
      </c>
      <c r="DJ321" s="72" t="s">
        <v>298</v>
      </c>
      <c r="DK321" s="72" t="s">
        <v>298</v>
      </c>
      <c r="DL321" s="72" t="s">
        <v>298</v>
      </c>
      <c r="DM321" s="72" t="s">
        <v>298</v>
      </c>
      <c r="DN321" s="72" t="s">
        <v>298</v>
      </c>
      <c r="DO321" s="71" t="s">
        <v>298</v>
      </c>
      <c r="DP321" s="581">
        <f>B321+E321+K321+P321+T321+Y321+AD321+AK321+AP321+AS321+AX321+BA321+BJ321+BP321+BT321+BY321+CH321+CK321+CQ321+CU321+CZ321+DG321</f>
        <v>944</v>
      </c>
      <c r="DQ321" s="460">
        <v>23</v>
      </c>
      <c r="DR321" s="70" t="s">
        <v>298</v>
      </c>
      <c r="DS321" s="72" t="s">
        <v>298</v>
      </c>
      <c r="DT321" s="71" t="s">
        <v>298</v>
      </c>
      <c r="DU321" s="460">
        <v>13</v>
      </c>
      <c r="DV321" s="460">
        <v>13</v>
      </c>
      <c r="DW321" s="464"/>
      <c r="DX321" s="464"/>
      <c r="DY321" s="464"/>
      <c r="DZ321" s="464"/>
    </row>
    <row r="322" spans="1:128" s="367" customFormat="1" ht="11.25">
      <c r="A322" s="382" t="s">
        <v>59</v>
      </c>
      <c r="B322" s="465">
        <v>37</v>
      </c>
      <c r="C322" s="99" t="s">
        <v>298</v>
      </c>
      <c r="D322" s="101" t="s">
        <v>298</v>
      </c>
      <c r="E322" s="465">
        <v>103</v>
      </c>
      <c r="F322" s="99" t="s">
        <v>298</v>
      </c>
      <c r="G322" s="100" t="s">
        <v>298</v>
      </c>
      <c r="H322" s="100" t="s">
        <v>298</v>
      </c>
      <c r="I322" s="100" t="s">
        <v>298</v>
      </c>
      <c r="J322" s="101" t="s">
        <v>298</v>
      </c>
      <c r="K322" s="465">
        <v>26</v>
      </c>
      <c r="L322" s="99" t="s">
        <v>298</v>
      </c>
      <c r="M322" s="100" t="s">
        <v>298</v>
      </c>
      <c r="N322" s="100" t="s">
        <v>298</v>
      </c>
      <c r="O322" s="101" t="s">
        <v>298</v>
      </c>
      <c r="P322" s="465">
        <v>36</v>
      </c>
      <c r="Q322" s="99" t="s">
        <v>298</v>
      </c>
      <c r="R322" s="100" t="s">
        <v>298</v>
      </c>
      <c r="S322" s="101" t="s">
        <v>298</v>
      </c>
      <c r="T322" s="465">
        <v>34</v>
      </c>
      <c r="U322" s="99" t="s">
        <v>298</v>
      </c>
      <c r="V322" s="100" t="s">
        <v>298</v>
      </c>
      <c r="W322" s="100" t="s">
        <v>298</v>
      </c>
      <c r="X322" s="101" t="s">
        <v>298</v>
      </c>
      <c r="Y322" s="465">
        <v>79</v>
      </c>
      <c r="Z322" s="99" t="s">
        <v>298</v>
      </c>
      <c r="AA322" s="100" t="s">
        <v>298</v>
      </c>
      <c r="AB322" s="100" t="s">
        <v>298</v>
      </c>
      <c r="AC322" s="101" t="s">
        <v>298</v>
      </c>
      <c r="AD322" s="465">
        <v>50</v>
      </c>
      <c r="AE322" s="99" t="s">
        <v>298</v>
      </c>
      <c r="AF322" s="100" t="s">
        <v>298</v>
      </c>
      <c r="AG322" s="100" t="s">
        <v>298</v>
      </c>
      <c r="AH322" s="100" t="s">
        <v>298</v>
      </c>
      <c r="AI322" s="100" t="s">
        <v>298</v>
      </c>
      <c r="AJ322" s="101" t="s">
        <v>298</v>
      </c>
      <c r="AK322" s="465">
        <v>24</v>
      </c>
      <c r="AL322" s="99" t="s">
        <v>298</v>
      </c>
      <c r="AM322" s="100" t="s">
        <v>298</v>
      </c>
      <c r="AN322" s="100" t="s">
        <v>298</v>
      </c>
      <c r="AO322" s="101" t="s">
        <v>298</v>
      </c>
      <c r="AP322" s="465">
        <v>0</v>
      </c>
      <c r="AQ322" s="99" t="s">
        <v>298</v>
      </c>
      <c r="AR322" s="101" t="s">
        <v>298</v>
      </c>
      <c r="AS322" s="465">
        <v>35</v>
      </c>
      <c r="AT322" s="99" t="s">
        <v>298</v>
      </c>
      <c r="AU322" s="100" t="s">
        <v>298</v>
      </c>
      <c r="AV322" s="100" t="s">
        <v>298</v>
      </c>
      <c r="AW322" s="101" t="s">
        <v>298</v>
      </c>
      <c r="AX322" s="465">
        <v>37</v>
      </c>
      <c r="AY322" s="99" t="s">
        <v>298</v>
      </c>
      <c r="AZ322" s="101" t="s">
        <v>298</v>
      </c>
      <c r="BA322" s="465">
        <v>260</v>
      </c>
      <c r="BB322" s="99" t="s">
        <v>298</v>
      </c>
      <c r="BC322" s="100" t="s">
        <v>298</v>
      </c>
      <c r="BD322" s="100" t="s">
        <v>298</v>
      </c>
      <c r="BE322" s="100" t="s">
        <v>298</v>
      </c>
      <c r="BF322" s="100" t="s">
        <v>298</v>
      </c>
      <c r="BG322" s="100" t="s">
        <v>298</v>
      </c>
      <c r="BH322" s="100" t="s">
        <v>298</v>
      </c>
      <c r="BI322" s="101" t="s">
        <v>298</v>
      </c>
      <c r="BJ322" s="465">
        <v>41</v>
      </c>
      <c r="BK322" s="99" t="s">
        <v>298</v>
      </c>
      <c r="BL322" s="100" t="s">
        <v>298</v>
      </c>
      <c r="BM322" s="100" t="s">
        <v>298</v>
      </c>
      <c r="BN322" s="100" t="s">
        <v>298</v>
      </c>
      <c r="BO322" s="101" t="s">
        <v>298</v>
      </c>
      <c r="BP322" s="465">
        <v>22</v>
      </c>
      <c r="BQ322" s="99" t="s">
        <v>298</v>
      </c>
      <c r="BR322" s="100" t="s">
        <v>298</v>
      </c>
      <c r="BS322" s="101" t="s">
        <v>298</v>
      </c>
      <c r="BT322" s="465">
        <v>73</v>
      </c>
      <c r="BU322" s="99" t="s">
        <v>298</v>
      </c>
      <c r="BV322" s="100" t="s">
        <v>298</v>
      </c>
      <c r="BW322" s="100" t="s">
        <v>298</v>
      </c>
      <c r="BX322" s="101" t="s">
        <v>298</v>
      </c>
      <c r="BY322" s="465">
        <v>49</v>
      </c>
      <c r="BZ322" s="99" t="s">
        <v>298</v>
      </c>
      <c r="CA322" s="100" t="s">
        <v>298</v>
      </c>
      <c r="CB322" s="100" t="s">
        <v>298</v>
      </c>
      <c r="CC322" s="100" t="s">
        <v>298</v>
      </c>
      <c r="CD322" s="100" t="s">
        <v>298</v>
      </c>
      <c r="CE322" s="100" t="s">
        <v>298</v>
      </c>
      <c r="CF322" s="100" t="s">
        <v>298</v>
      </c>
      <c r="CG322" s="101" t="s">
        <v>298</v>
      </c>
      <c r="CH322" s="465">
        <v>95</v>
      </c>
      <c r="CI322" s="99" t="s">
        <v>298</v>
      </c>
      <c r="CJ322" s="101" t="s">
        <v>298</v>
      </c>
      <c r="CK322" s="465">
        <v>90</v>
      </c>
      <c r="CL322" s="99" t="s">
        <v>298</v>
      </c>
      <c r="CM322" s="100" t="s">
        <v>298</v>
      </c>
      <c r="CN322" s="100" t="s">
        <v>298</v>
      </c>
      <c r="CO322" s="100" t="s">
        <v>298</v>
      </c>
      <c r="CP322" s="101" t="s">
        <v>298</v>
      </c>
      <c r="CQ322" s="465">
        <v>80</v>
      </c>
      <c r="CR322" s="99" t="s">
        <v>298</v>
      </c>
      <c r="CS322" s="100" t="s">
        <v>298</v>
      </c>
      <c r="CT322" s="101" t="s">
        <v>298</v>
      </c>
      <c r="CU322" s="465">
        <v>28</v>
      </c>
      <c r="CV322" s="99" t="s">
        <v>298</v>
      </c>
      <c r="CW322" s="100" t="s">
        <v>298</v>
      </c>
      <c r="CX322" s="100" t="s">
        <v>298</v>
      </c>
      <c r="CY322" s="101" t="s">
        <v>298</v>
      </c>
      <c r="CZ322" s="465">
        <v>171</v>
      </c>
      <c r="DA322" s="99" t="s">
        <v>298</v>
      </c>
      <c r="DB322" s="100" t="s">
        <v>298</v>
      </c>
      <c r="DC322" s="100" t="s">
        <v>298</v>
      </c>
      <c r="DD322" s="100" t="s">
        <v>298</v>
      </c>
      <c r="DE322" s="100" t="s">
        <v>298</v>
      </c>
      <c r="DF322" s="101" t="s">
        <v>298</v>
      </c>
      <c r="DG322" s="465">
        <v>205</v>
      </c>
      <c r="DH322" s="99" t="s">
        <v>298</v>
      </c>
      <c r="DI322" s="100" t="s">
        <v>298</v>
      </c>
      <c r="DJ322" s="100" t="s">
        <v>298</v>
      </c>
      <c r="DK322" s="100" t="s">
        <v>298</v>
      </c>
      <c r="DL322" s="100" t="s">
        <v>298</v>
      </c>
      <c r="DM322" s="100" t="s">
        <v>298</v>
      </c>
      <c r="DN322" s="100" t="s">
        <v>298</v>
      </c>
      <c r="DO322" s="101" t="s">
        <v>298</v>
      </c>
      <c r="DP322" s="583">
        <f>B322+E322+K322+P322+T322+Y322+AD322+AK322+AP322+AS322+AX322+BA322+BJ322+BP322+BT322+BY322+CH322+CK322+CQ322+CU322+CZ322+DG322</f>
        <v>1575</v>
      </c>
      <c r="DQ322" s="465">
        <v>0</v>
      </c>
      <c r="DR322" s="99" t="s">
        <v>298</v>
      </c>
      <c r="DS322" s="100" t="s">
        <v>298</v>
      </c>
      <c r="DT322" s="101" t="s">
        <v>298</v>
      </c>
      <c r="DU322" s="465">
        <v>0</v>
      </c>
      <c r="DV322" s="465">
        <v>0</v>
      </c>
      <c r="DW322" s="464"/>
      <c r="DX322" s="464"/>
    </row>
    <row r="323" spans="2:86" ht="21" customHeight="1">
      <c r="B323" s="439"/>
      <c r="E323" s="390"/>
      <c r="BT323" s="390"/>
      <c r="CH323" s="390"/>
    </row>
    <row r="324" spans="2:125" ht="21" customHeight="1">
      <c r="B324" s="1"/>
      <c r="C324" s="1"/>
      <c r="D324" s="1"/>
      <c r="E324" s="1"/>
      <c r="F324" s="1"/>
      <c r="G324" s="1"/>
      <c r="H324" s="1"/>
      <c r="I324" s="1"/>
      <c r="J324" s="1"/>
      <c r="K324" s="1"/>
      <c r="P324" s="1"/>
      <c r="T324" s="1"/>
      <c r="Y324" s="1"/>
      <c r="AD324" s="1"/>
      <c r="AK324" s="1"/>
      <c r="AP324" s="1"/>
      <c r="AS324" s="1"/>
      <c r="AX324" s="1"/>
      <c r="BA324" s="1"/>
      <c r="BJ324" s="1"/>
      <c r="BP324" s="1"/>
      <c r="BT324" s="1"/>
      <c r="BY324" s="1"/>
      <c r="CE324" s="1"/>
      <c r="CH324" s="1"/>
      <c r="CK324" s="1"/>
      <c r="CQ324" s="1"/>
      <c r="CU324" s="1"/>
      <c r="CZ324" s="1"/>
      <c r="DG324" s="1"/>
      <c r="DP324" s="1"/>
      <c r="DQ324" s="1"/>
      <c r="DU324" s="1"/>
    </row>
    <row r="325" ht="15.75">
      <c r="A325" s="51" t="s">
        <v>17</v>
      </c>
    </row>
    <row r="326" spans="1:10" ht="18" customHeight="1">
      <c r="A326" s="54" t="s">
        <v>133</v>
      </c>
      <c r="B326" s="9"/>
      <c r="C326" s="23"/>
      <c r="D326" s="23"/>
      <c r="E326" s="64"/>
      <c r="F326" s="23"/>
      <c r="G326" s="23"/>
      <c r="H326" s="23"/>
      <c r="I326" s="28"/>
      <c r="J326" s="23"/>
    </row>
    <row r="327" spans="1:10" ht="17.25" customHeight="1">
      <c r="A327" s="534" t="s">
        <v>364</v>
      </c>
      <c r="B327" s="156"/>
      <c r="C327" s="23"/>
      <c r="D327" s="23"/>
      <c r="E327" s="64"/>
      <c r="F327" s="23"/>
      <c r="G327" s="23"/>
      <c r="H327" s="23"/>
      <c r="I327" s="28"/>
      <c r="J327" s="23"/>
    </row>
    <row r="328" spans="1:126" s="15" customFormat="1" ht="23.25" customHeight="1">
      <c r="A328" s="572"/>
      <c r="B328" s="571" t="s">
        <v>147</v>
      </c>
      <c r="C328" s="617" t="s">
        <v>148</v>
      </c>
      <c r="D328" s="618" t="s">
        <v>149</v>
      </c>
      <c r="E328" s="571" t="s">
        <v>150</v>
      </c>
      <c r="F328" s="617" t="s">
        <v>151</v>
      </c>
      <c r="G328" s="619" t="s">
        <v>152</v>
      </c>
      <c r="H328" s="619" t="s">
        <v>153</v>
      </c>
      <c r="I328" s="619" t="s">
        <v>154</v>
      </c>
      <c r="J328" s="618" t="s">
        <v>155</v>
      </c>
      <c r="K328" s="571" t="s">
        <v>156</v>
      </c>
      <c r="L328" s="617" t="s">
        <v>157</v>
      </c>
      <c r="M328" s="619" t="s">
        <v>158</v>
      </c>
      <c r="N328" s="619" t="s">
        <v>159</v>
      </c>
      <c r="O328" s="618" t="s">
        <v>160</v>
      </c>
      <c r="P328" s="571" t="s">
        <v>161</v>
      </c>
      <c r="Q328" s="617" t="s">
        <v>162</v>
      </c>
      <c r="R328" s="619" t="s">
        <v>163</v>
      </c>
      <c r="S328" s="618" t="s">
        <v>164</v>
      </c>
      <c r="T328" s="571" t="s">
        <v>165</v>
      </c>
      <c r="U328" s="617" t="s">
        <v>166</v>
      </c>
      <c r="V328" s="619" t="s">
        <v>167</v>
      </c>
      <c r="W328" s="619" t="s">
        <v>168</v>
      </c>
      <c r="X328" s="618" t="s">
        <v>169</v>
      </c>
      <c r="Y328" s="571" t="s">
        <v>170</v>
      </c>
      <c r="Z328" s="617" t="s">
        <v>171</v>
      </c>
      <c r="AA328" s="619" t="s">
        <v>172</v>
      </c>
      <c r="AB328" s="619" t="s">
        <v>173</v>
      </c>
      <c r="AC328" s="618" t="s">
        <v>174</v>
      </c>
      <c r="AD328" s="571" t="s">
        <v>175</v>
      </c>
      <c r="AE328" s="617" t="s">
        <v>176</v>
      </c>
      <c r="AF328" s="619" t="s">
        <v>177</v>
      </c>
      <c r="AG328" s="619" t="s">
        <v>178</v>
      </c>
      <c r="AH328" s="619" t="s">
        <v>179</v>
      </c>
      <c r="AI328" s="619" t="s">
        <v>180</v>
      </c>
      <c r="AJ328" s="618" t="s">
        <v>181</v>
      </c>
      <c r="AK328" s="571" t="s">
        <v>182</v>
      </c>
      <c r="AL328" s="617" t="s">
        <v>183</v>
      </c>
      <c r="AM328" s="619" t="s">
        <v>184</v>
      </c>
      <c r="AN328" s="619" t="s">
        <v>185</v>
      </c>
      <c r="AO328" s="618" t="s">
        <v>186</v>
      </c>
      <c r="AP328" s="571" t="s">
        <v>187</v>
      </c>
      <c r="AQ328" s="617" t="s">
        <v>188</v>
      </c>
      <c r="AR328" s="618" t="s">
        <v>189</v>
      </c>
      <c r="AS328" s="571" t="s">
        <v>190</v>
      </c>
      <c r="AT328" s="617" t="s">
        <v>191</v>
      </c>
      <c r="AU328" s="619" t="s">
        <v>192</v>
      </c>
      <c r="AV328" s="619" t="s">
        <v>193</v>
      </c>
      <c r="AW328" s="618" t="s">
        <v>194</v>
      </c>
      <c r="AX328" s="571" t="s">
        <v>195</v>
      </c>
      <c r="AY328" s="617" t="s">
        <v>196</v>
      </c>
      <c r="AZ328" s="618" t="s">
        <v>197</v>
      </c>
      <c r="BA328" s="571" t="s">
        <v>198</v>
      </c>
      <c r="BB328" s="617" t="s">
        <v>199</v>
      </c>
      <c r="BC328" s="619" t="s">
        <v>200</v>
      </c>
      <c r="BD328" s="619" t="s">
        <v>201</v>
      </c>
      <c r="BE328" s="619" t="s">
        <v>202</v>
      </c>
      <c r="BF328" s="619" t="s">
        <v>203</v>
      </c>
      <c r="BG328" s="619" t="s">
        <v>204</v>
      </c>
      <c r="BH328" s="619" t="s">
        <v>205</v>
      </c>
      <c r="BI328" s="618" t="s">
        <v>206</v>
      </c>
      <c r="BJ328" s="571" t="s">
        <v>207</v>
      </c>
      <c r="BK328" s="617" t="s">
        <v>208</v>
      </c>
      <c r="BL328" s="619" t="s">
        <v>209</v>
      </c>
      <c r="BM328" s="619" t="s">
        <v>210</v>
      </c>
      <c r="BN328" s="619" t="s">
        <v>211</v>
      </c>
      <c r="BO328" s="618" t="s">
        <v>212</v>
      </c>
      <c r="BP328" s="571" t="s">
        <v>213</v>
      </c>
      <c r="BQ328" s="617" t="s">
        <v>214</v>
      </c>
      <c r="BR328" s="619" t="s">
        <v>215</v>
      </c>
      <c r="BS328" s="618" t="s">
        <v>216</v>
      </c>
      <c r="BT328" s="571" t="s">
        <v>217</v>
      </c>
      <c r="BU328" s="617" t="s">
        <v>218</v>
      </c>
      <c r="BV328" s="619" t="s">
        <v>219</v>
      </c>
      <c r="BW328" s="619" t="s">
        <v>220</v>
      </c>
      <c r="BX328" s="618" t="s">
        <v>221</v>
      </c>
      <c r="BY328" s="571" t="s">
        <v>222</v>
      </c>
      <c r="BZ328" s="617" t="s">
        <v>223</v>
      </c>
      <c r="CA328" s="619" t="s">
        <v>224</v>
      </c>
      <c r="CB328" s="619" t="s">
        <v>225</v>
      </c>
      <c r="CC328" s="619" t="s">
        <v>226</v>
      </c>
      <c r="CD328" s="619" t="s">
        <v>227</v>
      </c>
      <c r="CE328" s="619" t="s">
        <v>228</v>
      </c>
      <c r="CF328" s="619" t="s">
        <v>229</v>
      </c>
      <c r="CG328" s="618" t="s">
        <v>230</v>
      </c>
      <c r="CH328" s="571" t="s">
        <v>231</v>
      </c>
      <c r="CI328" s="617" t="s">
        <v>232</v>
      </c>
      <c r="CJ328" s="618" t="s">
        <v>233</v>
      </c>
      <c r="CK328" s="571" t="s">
        <v>234</v>
      </c>
      <c r="CL328" s="617" t="s">
        <v>235</v>
      </c>
      <c r="CM328" s="619" t="s">
        <v>236</v>
      </c>
      <c r="CN328" s="619" t="s">
        <v>237</v>
      </c>
      <c r="CO328" s="619" t="s">
        <v>238</v>
      </c>
      <c r="CP328" s="618" t="s">
        <v>239</v>
      </c>
      <c r="CQ328" s="571" t="s">
        <v>240</v>
      </c>
      <c r="CR328" s="617" t="s">
        <v>241</v>
      </c>
      <c r="CS328" s="619" t="s">
        <v>242</v>
      </c>
      <c r="CT328" s="618" t="s">
        <v>243</v>
      </c>
      <c r="CU328" s="571" t="s">
        <v>244</v>
      </c>
      <c r="CV328" s="617" t="s">
        <v>245</v>
      </c>
      <c r="CW328" s="619" t="s">
        <v>246</v>
      </c>
      <c r="CX328" s="619" t="s">
        <v>247</v>
      </c>
      <c r="CY328" s="618" t="s">
        <v>248</v>
      </c>
      <c r="CZ328" s="571" t="s">
        <v>249</v>
      </c>
      <c r="DA328" s="617" t="s">
        <v>250</v>
      </c>
      <c r="DB328" s="619" t="s">
        <v>251</v>
      </c>
      <c r="DC328" s="619" t="s">
        <v>252</v>
      </c>
      <c r="DD328" s="619" t="s">
        <v>253</v>
      </c>
      <c r="DE328" s="619" t="s">
        <v>254</v>
      </c>
      <c r="DF328" s="618" t="s">
        <v>255</v>
      </c>
      <c r="DG328" s="571" t="s">
        <v>47</v>
      </c>
      <c r="DH328" s="617" t="s">
        <v>48</v>
      </c>
      <c r="DI328" s="619" t="s">
        <v>49</v>
      </c>
      <c r="DJ328" s="619" t="s">
        <v>50</v>
      </c>
      <c r="DK328" s="619" t="s">
        <v>51</v>
      </c>
      <c r="DL328" s="619" t="s">
        <v>52</v>
      </c>
      <c r="DM328" s="619" t="s">
        <v>53</v>
      </c>
      <c r="DN328" s="619" t="s">
        <v>54</v>
      </c>
      <c r="DO328" s="618" t="s">
        <v>55</v>
      </c>
      <c r="DP328" s="574" t="s">
        <v>361</v>
      </c>
      <c r="DQ328" s="571" t="s">
        <v>256</v>
      </c>
      <c r="DR328" s="617" t="s">
        <v>257</v>
      </c>
      <c r="DS328" s="619" t="s">
        <v>258</v>
      </c>
      <c r="DT328" s="618" t="s">
        <v>259</v>
      </c>
      <c r="DU328" s="571" t="s">
        <v>260</v>
      </c>
      <c r="DV328" s="573" t="s">
        <v>261</v>
      </c>
    </row>
    <row r="329" spans="1:126" ht="15">
      <c r="A329" s="558" t="s">
        <v>28</v>
      </c>
      <c r="B329" s="545"/>
      <c r="C329" s="546"/>
      <c r="D329" s="547"/>
      <c r="E329" s="548"/>
      <c r="F329" s="546"/>
      <c r="G329" s="549"/>
      <c r="H329" s="549"/>
      <c r="I329" s="549"/>
      <c r="J329" s="547"/>
      <c r="K329" s="548"/>
      <c r="L329" s="546"/>
      <c r="M329" s="549"/>
      <c r="N329" s="549"/>
      <c r="O329" s="547"/>
      <c r="P329" s="548"/>
      <c r="Q329" s="546"/>
      <c r="R329" s="549"/>
      <c r="S329" s="547"/>
      <c r="T329" s="548"/>
      <c r="U329" s="546"/>
      <c r="V329" s="549"/>
      <c r="W329" s="549"/>
      <c r="X329" s="547"/>
      <c r="Y329" s="548"/>
      <c r="Z329" s="546"/>
      <c r="AA329" s="549"/>
      <c r="AB329" s="549"/>
      <c r="AC329" s="547"/>
      <c r="AD329" s="548"/>
      <c r="AE329" s="546"/>
      <c r="AF329" s="549"/>
      <c r="AG329" s="549"/>
      <c r="AH329" s="549"/>
      <c r="AI329" s="549"/>
      <c r="AJ329" s="547"/>
      <c r="AK329" s="548"/>
      <c r="AL329" s="546"/>
      <c r="AM329" s="549"/>
      <c r="AN329" s="549"/>
      <c r="AO329" s="547"/>
      <c r="AP329" s="548"/>
      <c r="AQ329" s="546"/>
      <c r="AR329" s="547"/>
      <c r="AS329" s="548"/>
      <c r="AT329" s="546"/>
      <c r="AU329" s="549"/>
      <c r="AV329" s="549"/>
      <c r="AW329" s="547"/>
      <c r="AX329" s="548"/>
      <c r="AY329" s="546"/>
      <c r="AZ329" s="547"/>
      <c r="BA329" s="548"/>
      <c r="BB329" s="546"/>
      <c r="BC329" s="549"/>
      <c r="BD329" s="549"/>
      <c r="BE329" s="549"/>
      <c r="BF329" s="549"/>
      <c r="BG329" s="549"/>
      <c r="BH329" s="549"/>
      <c r="BI329" s="547"/>
      <c r="BJ329" s="548"/>
      <c r="BK329" s="546"/>
      <c r="BL329" s="549"/>
      <c r="BM329" s="549"/>
      <c r="BN329" s="549"/>
      <c r="BO329" s="547"/>
      <c r="BP329" s="548"/>
      <c r="BQ329" s="546"/>
      <c r="BR329" s="549"/>
      <c r="BS329" s="547"/>
      <c r="BT329" s="548"/>
      <c r="BU329" s="546"/>
      <c r="BV329" s="549"/>
      <c r="BW329" s="549"/>
      <c r="BX329" s="547"/>
      <c r="BY329" s="548"/>
      <c r="BZ329" s="546"/>
      <c r="CA329" s="549"/>
      <c r="CB329" s="549"/>
      <c r="CC329" s="549"/>
      <c r="CD329" s="549"/>
      <c r="CE329" s="549"/>
      <c r="CF329" s="549"/>
      <c r="CG329" s="547"/>
      <c r="CH329" s="548"/>
      <c r="CI329" s="546"/>
      <c r="CJ329" s="547"/>
      <c r="CK329" s="548"/>
      <c r="CL329" s="546"/>
      <c r="CM329" s="549"/>
      <c r="CN329" s="549"/>
      <c r="CO329" s="549"/>
      <c r="CP329" s="547"/>
      <c r="CQ329" s="548"/>
      <c r="CR329" s="546"/>
      <c r="CS329" s="549"/>
      <c r="CT329" s="547"/>
      <c r="CU329" s="548"/>
      <c r="CV329" s="546"/>
      <c r="CW329" s="549"/>
      <c r="CX329" s="549"/>
      <c r="CY329" s="547"/>
      <c r="CZ329" s="548"/>
      <c r="DA329" s="546"/>
      <c r="DB329" s="549"/>
      <c r="DC329" s="549"/>
      <c r="DD329" s="549"/>
      <c r="DE329" s="549"/>
      <c r="DF329" s="547"/>
      <c r="DG329" s="548"/>
      <c r="DH329" s="546"/>
      <c r="DI329" s="549"/>
      <c r="DJ329" s="549"/>
      <c r="DK329" s="549"/>
      <c r="DL329" s="549"/>
      <c r="DM329" s="549"/>
      <c r="DN329" s="549"/>
      <c r="DO329" s="547"/>
      <c r="DP329" s="578"/>
      <c r="DQ329" s="289"/>
      <c r="DR329" s="286"/>
      <c r="DS329" s="287"/>
      <c r="DT329" s="288"/>
      <c r="DU329" s="289"/>
      <c r="DV329" s="292"/>
    </row>
    <row r="330" spans="1:126" ht="11.25">
      <c r="A330" s="559" t="s">
        <v>29</v>
      </c>
      <c r="B330" s="541">
        <v>1403</v>
      </c>
      <c r="C330" s="542" t="s">
        <v>298</v>
      </c>
      <c r="D330" s="543" t="s">
        <v>298</v>
      </c>
      <c r="E330" s="541">
        <v>2161</v>
      </c>
      <c r="F330" s="542" t="s">
        <v>298</v>
      </c>
      <c r="G330" s="544" t="s">
        <v>298</v>
      </c>
      <c r="H330" s="544" t="s">
        <v>298</v>
      </c>
      <c r="I330" s="544" t="s">
        <v>298</v>
      </c>
      <c r="J330" s="543" t="s">
        <v>298</v>
      </c>
      <c r="K330" s="541">
        <v>1062</v>
      </c>
      <c r="L330" s="542" t="s">
        <v>298</v>
      </c>
      <c r="M330" s="544" t="s">
        <v>298</v>
      </c>
      <c r="N330" s="544" t="s">
        <v>298</v>
      </c>
      <c r="O330" s="543" t="s">
        <v>298</v>
      </c>
      <c r="P330" s="541">
        <v>783</v>
      </c>
      <c r="Q330" s="542" t="s">
        <v>298</v>
      </c>
      <c r="R330" s="544" t="s">
        <v>298</v>
      </c>
      <c r="S330" s="543" t="s">
        <v>298</v>
      </c>
      <c r="T330" s="541">
        <v>934</v>
      </c>
      <c r="U330" s="542" t="s">
        <v>298</v>
      </c>
      <c r="V330" s="544" t="s">
        <v>298</v>
      </c>
      <c r="W330" s="544" t="s">
        <v>298</v>
      </c>
      <c r="X330" s="543" t="s">
        <v>298</v>
      </c>
      <c r="Y330" s="541">
        <v>2584</v>
      </c>
      <c r="Z330" s="542" t="s">
        <v>298</v>
      </c>
      <c r="AA330" s="544" t="s">
        <v>298</v>
      </c>
      <c r="AB330" s="544" t="s">
        <v>298</v>
      </c>
      <c r="AC330" s="543" t="s">
        <v>298</v>
      </c>
      <c r="AD330" s="541">
        <v>1594</v>
      </c>
      <c r="AE330" s="542" t="s">
        <v>298</v>
      </c>
      <c r="AF330" s="544" t="s">
        <v>298</v>
      </c>
      <c r="AG330" s="544" t="s">
        <v>298</v>
      </c>
      <c r="AH330" s="544" t="s">
        <v>298</v>
      </c>
      <c r="AI330" s="544" t="s">
        <v>298</v>
      </c>
      <c r="AJ330" s="543" t="s">
        <v>298</v>
      </c>
      <c r="AK330" s="541">
        <v>1003</v>
      </c>
      <c r="AL330" s="542" t="s">
        <v>298</v>
      </c>
      <c r="AM330" s="544" t="s">
        <v>298</v>
      </c>
      <c r="AN330" s="544" t="s">
        <v>298</v>
      </c>
      <c r="AO330" s="543" t="s">
        <v>298</v>
      </c>
      <c r="AP330" s="541">
        <v>21</v>
      </c>
      <c r="AQ330" s="542" t="s">
        <v>298</v>
      </c>
      <c r="AR330" s="543" t="s">
        <v>298</v>
      </c>
      <c r="AS330" s="541">
        <v>705</v>
      </c>
      <c r="AT330" s="542" t="s">
        <v>298</v>
      </c>
      <c r="AU330" s="544" t="s">
        <v>298</v>
      </c>
      <c r="AV330" s="544" t="s">
        <v>298</v>
      </c>
      <c r="AW330" s="543" t="s">
        <v>298</v>
      </c>
      <c r="AX330" s="541">
        <v>1175</v>
      </c>
      <c r="AY330" s="542" t="s">
        <v>298</v>
      </c>
      <c r="AZ330" s="543" t="s">
        <v>298</v>
      </c>
      <c r="BA330" s="541">
        <v>8524</v>
      </c>
      <c r="BB330" s="542" t="s">
        <v>298</v>
      </c>
      <c r="BC330" s="544" t="s">
        <v>298</v>
      </c>
      <c r="BD330" s="544" t="s">
        <v>298</v>
      </c>
      <c r="BE330" s="544" t="s">
        <v>298</v>
      </c>
      <c r="BF330" s="544" t="s">
        <v>298</v>
      </c>
      <c r="BG330" s="544" t="s">
        <v>298</v>
      </c>
      <c r="BH330" s="544" t="s">
        <v>298</v>
      </c>
      <c r="BI330" s="543" t="s">
        <v>298</v>
      </c>
      <c r="BJ330" s="541">
        <v>1780</v>
      </c>
      <c r="BK330" s="542" t="s">
        <v>298</v>
      </c>
      <c r="BL330" s="544" t="s">
        <v>298</v>
      </c>
      <c r="BM330" s="544" t="s">
        <v>298</v>
      </c>
      <c r="BN330" s="544" t="s">
        <v>298</v>
      </c>
      <c r="BO330" s="543" t="s">
        <v>298</v>
      </c>
      <c r="BP330" s="541">
        <v>346</v>
      </c>
      <c r="BQ330" s="542" t="s">
        <v>298</v>
      </c>
      <c r="BR330" s="544" t="s">
        <v>298</v>
      </c>
      <c r="BS330" s="543" t="s">
        <v>298</v>
      </c>
      <c r="BT330" s="541">
        <v>1727</v>
      </c>
      <c r="BU330" s="542" t="s">
        <v>298</v>
      </c>
      <c r="BV330" s="544" t="s">
        <v>298</v>
      </c>
      <c r="BW330" s="544" t="s">
        <v>298</v>
      </c>
      <c r="BX330" s="543" t="s">
        <v>298</v>
      </c>
      <c r="BY330" s="541">
        <v>2319</v>
      </c>
      <c r="BZ330" s="542" t="s">
        <v>298</v>
      </c>
      <c r="CA330" s="544" t="s">
        <v>298</v>
      </c>
      <c r="CB330" s="544" t="s">
        <v>298</v>
      </c>
      <c r="CC330" s="544" t="s">
        <v>298</v>
      </c>
      <c r="CD330" s="544" t="s">
        <v>298</v>
      </c>
      <c r="CE330" s="544" t="s">
        <v>298</v>
      </c>
      <c r="CF330" s="544" t="s">
        <v>298</v>
      </c>
      <c r="CG330" s="543" t="s">
        <v>298</v>
      </c>
      <c r="CH330" s="541">
        <v>5178</v>
      </c>
      <c r="CI330" s="542" t="s">
        <v>298</v>
      </c>
      <c r="CJ330" s="543" t="s">
        <v>298</v>
      </c>
      <c r="CK330" s="541">
        <v>3044</v>
      </c>
      <c r="CL330" s="542" t="s">
        <v>298</v>
      </c>
      <c r="CM330" s="544" t="s">
        <v>298</v>
      </c>
      <c r="CN330" s="544" t="s">
        <v>298</v>
      </c>
      <c r="CO330" s="544" t="s">
        <v>298</v>
      </c>
      <c r="CP330" s="543" t="s">
        <v>298</v>
      </c>
      <c r="CQ330" s="541">
        <v>1403</v>
      </c>
      <c r="CR330" s="542" t="s">
        <v>298</v>
      </c>
      <c r="CS330" s="544" t="s">
        <v>298</v>
      </c>
      <c r="CT330" s="543" t="s">
        <v>298</v>
      </c>
      <c r="CU330" s="541">
        <v>1053</v>
      </c>
      <c r="CV330" s="542" t="s">
        <v>298</v>
      </c>
      <c r="CW330" s="544" t="s">
        <v>298</v>
      </c>
      <c r="CX330" s="544" t="s">
        <v>298</v>
      </c>
      <c r="CY330" s="543" t="s">
        <v>298</v>
      </c>
      <c r="CZ330" s="541">
        <v>3073</v>
      </c>
      <c r="DA330" s="542" t="s">
        <v>298</v>
      </c>
      <c r="DB330" s="544" t="s">
        <v>298</v>
      </c>
      <c r="DC330" s="544" t="s">
        <v>298</v>
      </c>
      <c r="DD330" s="544" t="s">
        <v>298</v>
      </c>
      <c r="DE330" s="544" t="s">
        <v>298</v>
      </c>
      <c r="DF330" s="543" t="s">
        <v>298</v>
      </c>
      <c r="DG330" s="541">
        <v>3788</v>
      </c>
      <c r="DH330" s="542" t="s">
        <v>298</v>
      </c>
      <c r="DI330" s="544" t="s">
        <v>298</v>
      </c>
      <c r="DJ330" s="544" t="s">
        <v>298</v>
      </c>
      <c r="DK330" s="544" t="s">
        <v>298</v>
      </c>
      <c r="DL330" s="544" t="s">
        <v>298</v>
      </c>
      <c r="DM330" s="544" t="s">
        <v>298</v>
      </c>
      <c r="DN330" s="544" t="s">
        <v>298</v>
      </c>
      <c r="DO330" s="543" t="s">
        <v>298</v>
      </c>
      <c r="DP330" s="579">
        <f aca="true" t="shared" si="267" ref="DP330:DP344">B330+E330+K330+P330+T330+Y330+AD330+AK330+AP330+AS330+AX330+BA330+BJ330+BP330+BT330+BY330+CH330+CK330+CQ330+CU330+CZ330+DG330</f>
        <v>45660</v>
      </c>
      <c r="DQ330" s="371">
        <f>SUM(DR330:DT330)</f>
        <v>537</v>
      </c>
      <c r="DR330" s="542">
        <v>263</v>
      </c>
      <c r="DS330" s="544">
        <v>154</v>
      </c>
      <c r="DT330" s="543">
        <v>120</v>
      </c>
      <c r="DU330" s="371">
        <f>SUM(DV330)</f>
        <v>372</v>
      </c>
      <c r="DV330" s="564">
        <v>372</v>
      </c>
    </row>
    <row r="331" spans="1:126" ht="11.25">
      <c r="A331" s="559" t="s">
        <v>404</v>
      </c>
      <c r="B331" s="541">
        <v>58</v>
      </c>
      <c r="C331" s="542" t="s">
        <v>298</v>
      </c>
      <c r="D331" s="543" t="s">
        <v>298</v>
      </c>
      <c r="E331" s="541">
        <v>95</v>
      </c>
      <c r="F331" s="542" t="s">
        <v>298</v>
      </c>
      <c r="G331" s="544" t="s">
        <v>298</v>
      </c>
      <c r="H331" s="544" t="s">
        <v>298</v>
      </c>
      <c r="I331" s="544" t="s">
        <v>298</v>
      </c>
      <c r="J331" s="543" t="s">
        <v>298</v>
      </c>
      <c r="K331" s="541">
        <v>36</v>
      </c>
      <c r="L331" s="542" t="s">
        <v>298</v>
      </c>
      <c r="M331" s="544" t="s">
        <v>298</v>
      </c>
      <c r="N331" s="544" t="s">
        <v>298</v>
      </c>
      <c r="O331" s="543" t="s">
        <v>298</v>
      </c>
      <c r="P331" s="541">
        <v>69</v>
      </c>
      <c r="Q331" s="542" t="s">
        <v>298</v>
      </c>
      <c r="R331" s="544" t="s">
        <v>298</v>
      </c>
      <c r="S331" s="543" t="s">
        <v>298</v>
      </c>
      <c r="T331" s="541">
        <v>52</v>
      </c>
      <c r="U331" s="542" t="s">
        <v>298</v>
      </c>
      <c r="V331" s="544" t="s">
        <v>298</v>
      </c>
      <c r="W331" s="544" t="s">
        <v>298</v>
      </c>
      <c r="X331" s="543" t="s">
        <v>298</v>
      </c>
      <c r="Y331" s="541">
        <v>97</v>
      </c>
      <c r="Z331" s="542" t="s">
        <v>298</v>
      </c>
      <c r="AA331" s="544" t="s">
        <v>298</v>
      </c>
      <c r="AB331" s="544" t="s">
        <v>298</v>
      </c>
      <c r="AC331" s="543" t="s">
        <v>298</v>
      </c>
      <c r="AD331" s="541">
        <v>97</v>
      </c>
      <c r="AE331" s="542" t="s">
        <v>298</v>
      </c>
      <c r="AF331" s="544" t="s">
        <v>298</v>
      </c>
      <c r="AG331" s="544" t="s">
        <v>298</v>
      </c>
      <c r="AH331" s="544" t="s">
        <v>298</v>
      </c>
      <c r="AI331" s="544" t="s">
        <v>298</v>
      </c>
      <c r="AJ331" s="543" t="s">
        <v>298</v>
      </c>
      <c r="AK331" s="541">
        <v>37</v>
      </c>
      <c r="AL331" s="542" t="s">
        <v>298</v>
      </c>
      <c r="AM331" s="544" t="s">
        <v>298</v>
      </c>
      <c r="AN331" s="544" t="s">
        <v>298</v>
      </c>
      <c r="AO331" s="543" t="s">
        <v>298</v>
      </c>
      <c r="AP331" s="541">
        <v>17</v>
      </c>
      <c r="AQ331" s="542" t="s">
        <v>298</v>
      </c>
      <c r="AR331" s="543" t="s">
        <v>298</v>
      </c>
      <c r="AS331" s="541">
        <v>47</v>
      </c>
      <c r="AT331" s="542" t="s">
        <v>298</v>
      </c>
      <c r="AU331" s="544" t="s">
        <v>298</v>
      </c>
      <c r="AV331" s="544" t="s">
        <v>298</v>
      </c>
      <c r="AW331" s="543" t="s">
        <v>298</v>
      </c>
      <c r="AX331" s="541">
        <v>38</v>
      </c>
      <c r="AY331" s="542" t="s">
        <v>298</v>
      </c>
      <c r="AZ331" s="543" t="s">
        <v>298</v>
      </c>
      <c r="BA331" s="541">
        <v>422</v>
      </c>
      <c r="BB331" s="542" t="s">
        <v>298</v>
      </c>
      <c r="BC331" s="544" t="s">
        <v>298</v>
      </c>
      <c r="BD331" s="544" t="s">
        <v>298</v>
      </c>
      <c r="BE331" s="544" t="s">
        <v>298</v>
      </c>
      <c r="BF331" s="544" t="s">
        <v>298</v>
      </c>
      <c r="BG331" s="544" t="s">
        <v>298</v>
      </c>
      <c r="BH331" s="544" t="s">
        <v>298</v>
      </c>
      <c r="BI331" s="543" t="s">
        <v>298</v>
      </c>
      <c r="BJ331" s="541">
        <v>97</v>
      </c>
      <c r="BK331" s="542" t="s">
        <v>298</v>
      </c>
      <c r="BL331" s="544" t="s">
        <v>298</v>
      </c>
      <c r="BM331" s="544" t="s">
        <v>298</v>
      </c>
      <c r="BN331" s="544" t="s">
        <v>298</v>
      </c>
      <c r="BO331" s="543" t="s">
        <v>298</v>
      </c>
      <c r="BP331" s="541">
        <v>40</v>
      </c>
      <c r="BQ331" s="542" t="s">
        <v>298</v>
      </c>
      <c r="BR331" s="544" t="s">
        <v>298</v>
      </c>
      <c r="BS331" s="543" t="s">
        <v>298</v>
      </c>
      <c r="BT331" s="541">
        <v>99</v>
      </c>
      <c r="BU331" s="542" t="s">
        <v>298</v>
      </c>
      <c r="BV331" s="544" t="s">
        <v>298</v>
      </c>
      <c r="BW331" s="544" t="s">
        <v>298</v>
      </c>
      <c r="BX331" s="543" t="s">
        <v>298</v>
      </c>
      <c r="BY331" s="541">
        <v>66</v>
      </c>
      <c r="BZ331" s="542" t="s">
        <v>298</v>
      </c>
      <c r="CA331" s="544" t="s">
        <v>298</v>
      </c>
      <c r="CB331" s="544" t="s">
        <v>298</v>
      </c>
      <c r="CC331" s="544" t="s">
        <v>298</v>
      </c>
      <c r="CD331" s="544" t="s">
        <v>298</v>
      </c>
      <c r="CE331" s="544" t="s">
        <v>298</v>
      </c>
      <c r="CF331" s="544" t="s">
        <v>298</v>
      </c>
      <c r="CG331" s="543" t="s">
        <v>298</v>
      </c>
      <c r="CH331" s="541">
        <v>139</v>
      </c>
      <c r="CI331" s="542" t="s">
        <v>298</v>
      </c>
      <c r="CJ331" s="543" t="s">
        <v>298</v>
      </c>
      <c r="CK331" s="541">
        <v>101</v>
      </c>
      <c r="CL331" s="542" t="s">
        <v>298</v>
      </c>
      <c r="CM331" s="544" t="s">
        <v>298</v>
      </c>
      <c r="CN331" s="544" t="s">
        <v>298</v>
      </c>
      <c r="CO331" s="544" t="s">
        <v>298</v>
      </c>
      <c r="CP331" s="543" t="s">
        <v>298</v>
      </c>
      <c r="CQ331" s="541">
        <v>56</v>
      </c>
      <c r="CR331" s="542" t="s">
        <v>298</v>
      </c>
      <c r="CS331" s="544" t="s">
        <v>298</v>
      </c>
      <c r="CT331" s="543" t="s">
        <v>298</v>
      </c>
      <c r="CU331" s="541">
        <v>70</v>
      </c>
      <c r="CV331" s="542" t="s">
        <v>298</v>
      </c>
      <c r="CW331" s="544" t="s">
        <v>298</v>
      </c>
      <c r="CX331" s="544" t="s">
        <v>298</v>
      </c>
      <c r="CY331" s="543" t="s">
        <v>298</v>
      </c>
      <c r="CZ331" s="541">
        <v>104</v>
      </c>
      <c r="DA331" s="542" t="s">
        <v>298</v>
      </c>
      <c r="DB331" s="544" t="s">
        <v>298</v>
      </c>
      <c r="DC331" s="544" t="s">
        <v>298</v>
      </c>
      <c r="DD331" s="544" t="s">
        <v>298</v>
      </c>
      <c r="DE331" s="544" t="s">
        <v>298</v>
      </c>
      <c r="DF331" s="543" t="s">
        <v>298</v>
      </c>
      <c r="DG331" s="541">
        <v>174</v>
      </c>
      <c r="DH331" s="542" t="s">
        <v>298</v>
      </c>
      <c r="DI331" s="544" t="s">
        <v>298</v>
      </c>
      <c r="DJ331" s="544" t="s">
        <v>298</v>
      </c>
      <c r="DK331" s="544" t="s">
        <v>298</v>
      </c>
      <c r="DL331" s="544" t="s">
        <v>298</v>
      </c>
      <c r="DM331" s="544" t="s">
        <v>298</v>
      </c>
      <c r="DN331" s="544" t="s">
        <v>298</v>
      </c>
      <c r="DO331" s="543" t="s">
        <v>298</v>
      </c>
      <c r="DP331" s="579">
        <f t="shared" si="267"/>
        <v>2011</v>
      </c>
      <c r="DQ331" s="371">
        <f aca="true" t="shared" si="268" ref="DQ331:DQ344">SUM(DR331:DT331)</f>
        <v>42</v>
      </c>
      <c r="DR331" s="542">
        <v>19</v>
      </c>
      <c r="DS331" s="544">
        <v>18</v>
      </c>
      <c r="DT331" s="543">
        <v>5</v>
      </c>
      <c r="DU331" s="371">
        <f aca="true" t="shared" si="269" ref="DU331:DU344">SUM(DV331)</f>
        <v>11</v>
      </c>
      <c r="DV331" s="564">
        <v>11</v>
      </c>
    </row>
    <row r="332" spans="1:126" ht="15">
      <c r="A332" s="560" t="s">
        <v>23</v>
      </c>
      <c r="B332" s="561"/>
      <c r="C332" s="546"/>
      <c r="D332" s="547"/>
      <c r="E332" s="548"/>
      <c r="F332" s="546"/>
      <c r="G332" s="549"/>
      <c r="H332" s="549"/>
      <c r="I332" s="549"/>
      <c r="J332" s="547"/>
      <c r="K332" s="548"/>
      <c r="L332" s="546"/>
      <c r="M332" s="549"/>
      <c r="N332" s="549"/>
      <c r="O332" s="547"/>
      <c r="P332" s="548"/>
      <c r="Q332" s="546"/>
      <c r="R332" s="549"/>
      <c r="S332" s="547"/>
      <c r="T332" s="548"/>
      <c r="U332" s="546"/>
      <c r="V332" s="549"/>
      <c r="W332" s="549"/>
      <c r="X332" s="547"/>
      <c r="Y332" s="548"/>
      <c r="Z332" s="546"/>
      <c r="AA332" s="549"/>
      <c r="AB332" s="549"/>
      <c r="AC332" s="547"/>
      <c r="AD332" s="548"/>
      <c r="AE332" s="546"/>
      <c r="AF332" s="549"/>
      <c r="AG332" s="549"/>
      <c r="AH332" s="549"/>
      <c r="AI332" s="549"/>
      <c r="AJ332" s="547"/>
      <c r="AK332" s="548"/>
      <c r="AL332" s="546"/>
      <c r="AM332" s="549"/>
      <c r="AN332" s="549"/>
      <c r="AO332" s="547"/>
      <c r="AP332" s="548"/>
      <c r="AQ332" s="546"/>
      <c r="AR332" s="547"/>
      <c r="AS332" s="548"/>
      <c r="AT332" s="546"/>
      <c r="AU332" s="549"/>
      <c r="AV332" s="549"/>
      <c r="AW332" s="547"/>
      <c r="AX332" s="548"/>
      <c r="AY332" s="546"/>
      <c r="AZ332" s="547"/>
      <c r="BA332" s="548"/>
      <c r="BB332" s="546"/>
      <c r="BC332" s="549"/>
      <c r="BD332" s="549"/>
      <c r="BE332" s="549"/>
      <c r="BF332" s="549"/>
      <c r="BG332" s="549"/>
      <c r="BH332" s="549"/>
      <c r="BI332" s="547"/>
      <c r="BJ332" s="548"/>
      <c r="BK332" s="546"/>
      <c r="BL332" s="549"/>
      <c r="BM332" s="549"/>
      <c r="BN332" s="549"/>
      <c r="BO332" s="547"/>
      <c r="BP332" s="548"/>
      <c r="BQ332" s="546"/>
      <c r="BR332" s="549"/>
      <c r="BS332" s="547"/>
      <c r="BT332" s="548"/>
      <c r="BU332" s="546"/>
      <c r="BV332" s="549"/>
      <c r="BW332" s="549"/>
      <c r="BX332" s="547"/>
      <c r="BY332" s="548"/>
      <c r="BZ332" s="546"/>
      <c r="CA332" s="549"/>
      <c r="CB332" s="549"/>
      <c r="CC332" s="549"/>
      <c r="CD332" s="549"/>
      <c r="CE332" s="549"/>
      <c r="CF332" s="549"/>
      <c r="CG332" s="547"/>
      <c r="CH332" s="548"/>
      <c r="CI332" s="546"/>
      <c r="CJ332" s="547"/>
      <c r="CK332" s="548"/>
      <c r="CL332" s="546"/>
      <c r="CM332" s="549"/>
      <c r="CN332" s="549"/>
      <c r="CO332" s="549"/>
      <c r="CP332" s="547"/>
      <c r="CQ332" s="548"/>
      <c r="CR332" s="546"/>
      <c r="CS332" s="549"/>
      <c r="CT332" s="547"/>
      <c r="CU332" s="548"/>
      <c r="CV332" s="546"/>
      <c r="CW332" s="549"/>
      <c r="CX332" s="549"/>
      <c r="CY332" s="547"/>
      <c r="CZ332" s="548"/>
      <c r="DA332" s="546"/>
      <c r="DB332" s="549"/>
      <c r="DC332" s="549"/>
      <c r="DD332" s="549"/>
      <c r="DE332" s="549"/>
      <c r="DF332" s="547"/>
      <c r="DG332" s="548"/>
      <c r="DH332" s="546"/>
      <c r="DI332" s="549"/>
      <c r="DJ332" s="549"/>
      <c r="DK332" s="549"/>
      <c r="DL332" s="549"/>
      <c r="DM332" s="549"/>
      <c r="DN332" s="549"/>
      <c r="DO332" s="547"/>
      <c r="DP332" s="578"/>
      <c r="DQ332" s="289"/>
      <c r="DR332" s="546"/>
      <c r="DS332" s="549"/>
      <c r="DT332" s="547"/>
      <c r="DU332" s="289"/>
      <c r="DV332" s="565"/>
    </row>
    <row r="333" spans="1:126" s="15" customFormat="1" ht="11.25">
      <c r="A333" s="559" t="s">
        <v>379</v>
      </c>
      <c r="B333" s="545">
        <v>20</v>
      </c>
      <c r="C333" s="546" t="s">
        <v>298</v>
      </c>
      <c r="D333" s="547" t="s">
        <v>298</v>
      </c>
      <c r="E333" s="548">
        <v>20</v>
      </c>
      <c r="F333" s="546" t="s">
        <v>298</v>
      </c>
      <c r="G333" s="549" t="s">
        <v>298</v>
      </c>
      <c r="H333" s="549" t="s">
        <v>298</v>
      </c>
      <c r="I333" s="549" t="s">
        <v>298</v>
      </c>
      <c r="J333" s="547" t="s">
        <v>298</v>
      </c>
      <c r="K333" s="548">
        <v>14</v>
      </c>
      <c r="L333" s="546" t="s">
        <v>298</v>
      </c>
      <c r="M333" s="549" t="s">
        <v>298</v>
      </c>
      <c r="N333" s="549" t="s">
        <v>298</v>
      </c>
      <c r="O333" s="547" t="s">
        <v>298</v>
      </c>
      <c r="P333" s="548">
        <v>0</v>
      </c>
      <c r="Q333" s="546" t="s">
        <v>298</v>
      </c>
      <c r="R333" s="549" t="s">
        <v>298</v>
      </c>
      <c r="S333" s="547" t="s">
        <v>298</v>
      </c>
      <c r="T333" s="548">
        <v>45</v>
      </c>
      <c r="U333" s="546" t="s">
        <v>298</v>
      </c>
      <c r="V333" s="549" t="s">
        <v>298</v>
      </c>
      <c r="W333" s="549" t="s">
        <v>298</v>
      </c>
      <c r="X333" s="547" t="s">
        <v>298</v>
      </c>
      <c r="Y333" s="548">
        <v>37</v>
      </c>
      <c r="Z333" s="546" t="s">
        <v>298</v>
      </c>
      <c r="AA333" s="549" t="s">
        <v>298</v>
      </c>
      <c r="AB333" s="549" t="s">
        <v>298</v>
      </c>
      <c r="AC333" s="547" t="s">
        <v>298</v>
      </c>
      <c r="AD333" s="548">
        <v>8</v>
      </c>
      <c r="AE333" s="546" t="s">
        <v>298</v>
      </c>
      <c r="AF333" s="549" t="s">
        <v>298</v>
      </c>
      <c r="AG333" s="549" t="s">
        <v>298</v>
      </c>
      <c r="AH333" s="549" t="s">
        <v>298</v>
      </c>
      <c r="AI333" s="549" t="s">
        <v>298</v>
      </c>
      <c r="AJ333" s="547" t="s">
        <v>298</v>
      </c>
      <c r="AK333" s="548">
        <v>0</v>
      </c>
      <c r="AL333" s="546" t="s">
        <v>298</v>
      </c>
      <c r="AM333" s="549" t="s">
        <v>298</v>
      </c>
      <c r="AN333" s="549" t="s">
        <v>298</v>
      </c>
      <c r="AO333" s="547" t="s">
        <v>298</v>
      </c>
      <c r="AP333" s="548">
        <v>0</v>
      </c>
      <c r="AQ333" s="546" t="s">
        <v>298</v>
      </c>
      <c r="AR333" s="547" t="s">
        <v>298</v>
      </c>
      <c r="AS333" s="548">
        <v>41</v>
      </c>
      <c r="AT333" s="546" t="s">
        <v>298</v>
      </c>
      <c r="AU333" s="549" t="s">
        <v>298</v>
      </c>
      <c r="AV333" s="549" t="s">
        <v>298</v>
      </c>
      <c r="AW333" s="547" t="s">
        <v>298</v>
      </c>
      <c r="AX333" s="548">
        <v>83</v>
      </c>
      <c r="AY333" s="546" t="s">
        <v>298</v>
      </c>
      <c r="AZ333" s="547" t="s">
        <v>298</v>
      </c>
      <c r="BA333" s="548">
        <v>62</v>
      </c>
      <c r="BB333" s="546" t="s">
        <v>298</v>
      </c>
      <c r="BC333" s="549" t="s">
        <v>298</v>
      </c>
      <c r="BD333" s="549" t="s">
        <v>298</v>
      </c>
      <c r="BE333" s="549" t="s">
        <v>298</v>
      </c>
      <c r="BF333" s="549" t="s">
        <v>298</v>
      </c>
      <c r="BG333" s="549" t="s">
        <v>298</v>
      </c>
      <c r="BH333" s="549" t="s">
        <v>298</v>
      </c>
      <c r="BI333" s="547" t="s">
        <v>298</v>
      </c>
      <c r="BJ333" s="548">
        <v>83</v>
      </c>
      <c r="BK333" s="546" t="s">
        <v>298</v>
      </c>
      <c r="BL333" s="549" t="s">
        <v>298</v>
      </c>
      <c r="BM333" s="549" t="s">
        <v>298</v>
      </c>
      <c r="BN333" s="549" t="s">
        <v>298</v>
      </c>
      <c r="BO333" s="547" t="s">
        <v>298</v>
      </c>
      <c r="BP333" s="548">
        <v>0</v>
      </c>
      <c r="BQ333" s="546" t="s">
        <v>298</v>
      </c>
      <c r="BR333" s="549" t="s">
        <v>298</v>
      </c>
      <c r="BS333" s="547" t="s">
        <v>298</v>
      </c>
      <c r="BT333" s="548">
        <v>0</v>
      </c>
      <c r="BU333" s="546" t="s">
        <v>298</v>
      </c>
      <c r="BV333" s="549" t="s">
        <v>298</v>
      </c>
      <c r="BW333" s="549" t="s">
        <v>298</v>
      </c>
      <c r="BX333" s="547" t="s">
        <v>298</v>
      </c>
      <c r="BY333" s="548">
        <v>50</v>
      </c>
      <c r="BZ333" s="546" t="s">
        <v>298</v>
      </c>
      <c r="CA333" s="549" t="s">
        <v>298</v>
      </c>
      <c r="CB333" s="549" t="s">
        <v>298</v>
      </c>
      <c r="CC333" s="549" t="s">
        <v>298</v>
      </c>
      <c r="CD333" s="549" t="s">
        <v>298</v>
      </c>
      <c r="CE333" s="549" t="s">
        <v>298</v>
      </c>
      <c r="CF333" s="549" t="s">
        <v>298</v>
      </c>
      <c r="CG333" s="547" t="s">
        <v>298</v>
      </c>
      <c r="CH333" s="548">
        <v>28</v>
      </c>
      <c r="CI333" s="546" t="s">
        <v>298</v>
      </c>
      <c r="CJ333" s="547" t="s">
        <v>298</v>
      </c>
      <c r="CK333" s="548">
        <v>0</v>
      </c>
      <c r="CL333" s="546" t="s">
        <v>298</v>
      </c>
      <c r="CM333" s="549" t="s">
        <v>298</v>
      </c>
      <c r="CN333" s="549" t="s">
        <v>298</v>
      </c>
      <c r="CO333" s="549" t="s">
        <v>298</v>
      </c>
      <c r="CP333" s="547" t="s">
        <v>298</v>
      </c>
      <c r="CQ333" s="548">
        <v>67</v>
      </c>
      <c r="CR333" s="546" t="s">
        <v>298</v>
      </c>
      <c r="CS333" s="549" t="s">
        <v>298</v>
      </c>
      <c r="CT333" s="547" t="s">
        <v>298</v>
      </c>
      <c r="CU333" s="548">
        <v>0</v>
      </c>
      <c r="CV333" s="546" t="s">
        <v>298</v>
      </c>
      <c r="CW333" s="549" t="s">
        <v>298</v>
      </c>
      <c r="CX333" s="549" t="s">
        <v>298</v>
      </c>
      <c r="CY333" s="547" t="s">
        <v>298</v>
      </c>
      <c r="CZ333" s="548">
        <v>148</v>
      </c>
      <c r="DA333" s="546" t="s">
        <v>298</v>
      </c>
      <c r="DB333" s="549" t="s">
        <v>298</v>
      </c>
      <c r="DC333" s="549" t="s">
        <v>298</v>
      </c>
      <c r="DD333" s="549" t="s">
        <v>298</v>
      </c>
      <c r="DE333" s="549" t="s">
        <v>298</v>
      </c>
      <c r="DF333" s="547" t="s">
        <v>298</v>
      </c>
      <c r="DG333" s="548">
        <v>52</v>
      </c>
      <c r="DH333" s="546" t="s">
        <v>298</v>
      </c>
      <c r="DI333" s="549" t="s">
        <v>298</v>
      </c>
      <c r="DJ333" s="549" t="s">
        <v>298</v>
      </c>
      <c r="DK333" s="549" t="s">
        <v>298</v>
      </c>
      <c r="DL333" s="549" t="s">
        <v>298</v>
      </c>
      <c r="DM333" s="549" t="s">
        <v>298</v>
      </c>
      <c r="DN333" s="549" t="s">
        <v>298</v>
      </c>
      <c r="DO333" s="547" t="s">
        <v>298</v>
      </c>
      <c r="DP333" s="578">
        <f t="shared" si="267"/>
        <v>758</v>
      </c>
      <c r="DQ333" s="289">
        <f t="shared" si="268"/>
        <v>30</v>
      </c>
      <c r="DR333" s="546">
        <v>22</v>
      </c>
      <c r="DS333" s="549">
        <v>8</v>
      </c>
      <c r="DT333" s="547">
        <v>0</v>
      </c>
      <c r="DU333" s="289">
        <f t="shared" si="269"/>
        <v>48</v>
      </c>
      <c r="DV333" s="565">
        <v>48</v>
      </c>
    </row>
    <row r="334" spans="1:126" s="15" customFormat="1" ht="15">
      <c r="A334" s="560" t="s">
        <v>24</v>
      </c>
      <c r="B334" s="541"/>
      <c r="C334" s="542"/>
      <c r="D334" s="543"/>
      <c r="E334" s="541"/>
      <c r="F334" s="542"/>
      <c r="G334" s="544"/>
      <c r="H334" s="544"/>
      <c r="I334" s="544"/>
      <c r="J334" s="543"/>
      <c r="K334" s="541"/>
      <c r="L334" s="542"/>
      <c r="M334" s="544"/>
      <c r="N334" s="544"/>
      <c r="O334" s="543"/>
      <c r="P334" s="541"/>
      <c r="Q334" s="542"/>
      <c r="R334" s="544"/>
      <c r="S334" s="543"/>
      <c r="T334" s="541"/>
      <c r="U334" s="542"/>
      <c r="V334" s="544"/>
      <c r="W334" s="544"/>
      <c r="X334" s="543"/>
      <c r="Y334" s="541"/>
      <c r="Z334" s="542"/>
      <c r="AA334" s="544"/>
      <c r="AB334" s="544"/>
      <c r="AC334" s="543"/>
      <c r="AD334" s="541"/>
      <c r="AE334" s="542"/>
      <c r="AF334" s="544"/>
      <c r="AG334" s="544"/>
      <c r="AH334" s="544"/>
      <c r="AI334" s="544"/>
      <c r="AJ334" s="543"/>
      <c r="AK334" s="541"/>
      <c r="AL334" s="542"/>
      <c r="AM334" s="544"/>
      <c r="AN334" s="544"/>
      <c r="AO334" s="543"/>
      <c r="AP334" s="541"/>
      <c r="AQ334" s="542"/>
      <c r="AR334" s="543"/>
      <c r="AS334" s="541"/>
      <c r="AT334" s="542"/>
      <c r="AU334" s="544"/>
      <c r="AV334" s="544"/>
      <c r="AW334" s="543"/>
      <c r="AX334" s="541"/>
      <c r="AY334" s="542"/>
      <c r="AZ334" s="543"/>
      <c r="BA334" s="541"/>
      <c r="BB334" s="542"/>
      <c r="BC334" s="544"/>
      <c r="BD334" s="544"/>
      <c r="BE334" s="544"/>
      <c r="BF334" s="544"/>
      <c r="BG334" s="544"/>
      <c r="BH334" s="544"/>
      <c r="BI334" s="543"/>
      <c r="BJ334" s="541"/>
      <c r="BK334" s="542"/>
      <c r="BL334" s="544"/>
      <c r="BM334" s="544"/>
      <c r="BN334" s="544"/>
      <c r="BO334" s="543"/>
      <c r="BP334" s="541"/>
      <c r="BQ334" s="542"/>
      <c r="BR334" s="544"/>
      <c r="BS334" s="543"/>
      <c r="BT334" s="541"/>
      <c r="BU334" s="542"/>
      <c r="BV334" s="544"/>
      <c r="BW334" s="544"/>
      <c r="BX334" s="543"/>
      <c r="BY334" s="541"/>
      <c r="BZ334" s="542"/>
      <c r="CA334" s="544"/>
      <c r="CB334" s="544"/>
      <c r="CC334" s="544"/>
      <c r="CD334" s="544"/>
      <c r="CE334" s="544"/>
      <c r="CF334" s="544"/>
      <c r="CG334" s="543"/>
      <c r="CH334" s="541"/>
      <c r="CI334" s="542"/>
      <c r="CJ334" s="543"/>
      <c r="CK334" s="541"/>
      <c r="CL334" s="542"/>
      <c r="CM334" s="544"/>
      <c r="CN334" s="544"/>
      <c r="CO334" s="544"/>
      <c r="CP334" s="543"/>
      <c r="CQ334" s="541"/>
      <c r="CR334" s="542"/>
      <c r="CS334" s="544"/>
      <c r="CT334" s="543"/>
      <c r="CU334" s="541"/>
      <c r="CV334" s="542"/>
      <c r="CW334" s="544"/>
      <c r="CX334" s="544"/>
      <c r="CY334" s="543"/>
      <c r="CZ334" s="541"/>
      <c r="DA334" s="542"/>
      <c r="DB334" s="544"/>
      <c r="DC334" s="544"/>
      <c r="DD334" s="544"/>
      <c r="DE334" s="544"/>
      <c r="DF334" s="543"/>
      <c r="DG334" s="541"/>
      <c r="DH334" s="542"/>
      <c r="DI334" s="544"/>
      <c r="DJ334" s="544"/>
      <c r="DK334" s="544"/>
      <c r="DL334" s="544"/>
      <c r="DM334" s="544"/>
      <c r="DN334" s="544"/>
      <c r="DO334" s="543"/>
      <c r="DP334" s="579"/>
      <c r="DQ334" s="371"/>
      <c r="DR334" s="542"/>
      <c r="DS334" s="544"/>
      <c r="DT334" s="543"/>
      <c r="DU334" s="371"/>
      <c r="DV334" s="564"/>
    </row>
    <row r="335" spans="1:126" ht="11.25">
      <c r="A335" s="559" t="s">
        <v>405</v>
      </c>
      <c r="B335" s="541">
        <v>0</v>
      </c>
      <c r="C335" s="542" t="s">
        <v>298</v>
      </c>
      <c r="D335" s="543" t="s">
        <v>298</v>
      </c>
      <c r="E335" s="541">
        <v>0</v>
      </c>
      <c r="F335" s="542" t="s">
        <v>298</v>
      </c>
      <c r="G335" s="544" t="s">
        <v>298</v>
      </c>
      <c r="H335" s="544" t="s">
        <v>298</v>
      </c>
      <c r="I335" s="544" t="s">
        <v>298</v>
      </c>
      <c r="J335" s="543" t="s">
        <v>298</v>
      </c>
      <c r="K335" s="541">
        <v>14</v>
      </c>
      <c r="L335" s="542" t="s">
        <v>298</v>
      </c>
      <c r="M335" s="544" t="s">
        <v>298</v>
      </c>
      <c r="N335" s="544" t="s">
        <v>298</v>
      </c>
      <c r="O335" s="543" t="s">
        <v>298</v>
      </c>
      <c r="P335" s="541">
        <v>0</v>
      </c>
      <c r="Q335" s="542" t="s">
        <v>298</v>
      </c>
      <c r="R335" s="544" t="s">
        <v>298</v>
      </c>
      <c r="S335" s="543" t="s">
        <v>298</v>
      </c>
      <c r="T335" s="541">
        <v>0</v>
      </c>
      <c r="U335" s="542" t="s">
        <v>298</v>
      </c>
      <c r="V335" s="544" t="s">
        <v>298</v>
      </c>
      <c r="W335" s="544" t="s">
        <v>298</v>
      </c>
      <c r="X335" s="543" t="s">
        <v>298</v>
      </c>
      <c r="Y335" s="541">
        <v>0</v>
      </c>
      <c r="Z335" s="542" t="s">
        <v>298</v>
      </c>
      <c r="AA335" s="544" t="s">
        <v>298</v>
      </c>
      <c r="AB335" s="544" t="s">
        <v>298</v>
      </c>
      <c r="AC335" s="543" t="s">
        <v>298</v>
      </c>
      <c r="AD335" s="541">
        <v>0</v>
      </c>
      <c r="AE335" s="542" t="s">
        <v>298</v>
      </c>
      <c r="AF335" s="544" t="s">
        <v>298</v>
      </c>
      <c r="AG335" s="544" t="s">
        <v>298</v>
      </c>
      <c r="AH335" s="544" t="s">
        <v>298</v>
      </c>
      <c r="AI335" s="544" t="s">
        <v>298</v>
      </c>
      <c r="AJ335" s="543" t="s">
        <v>298</v>
      </c>
      <c r="AK335" s="541">
        <v>0</v>
      </c>
      <c r="AL335" s="542" t="s">
        <v>298</v>
      </c>
      <c r="AM335" s="544" t="s">
        <v>298</v>
      </c>
      <c r="AN335" s="544" t="s">
        <v>298</v>
      </c>
      <c r="AO335" s="543" t="s">
        <v>298</v>
      </c>
      <c r="AP335" s="541">
        <v>0</v>
      </c>
      <c r="AQ335" s="542" t="s">
        <v>298</v>
      </c>
      <c r="AR335" s="543" t="s">
        <v>298</v>
      </c>
      <c r="AS335" s="541">
        <v>0</v>
      </c>
      <c r="AT335" s="542" t="s">
        <v>298</v>
      </c>
      <c r="AU335" s="544" t="s">
        <v>298</v>
      </c>
      <c r="AV335" s="544" t="s">
        <v>298</v>
      </c>
      <c r="AW335" s="543" t="s">
        <v>298</v>
      </c>
      <c r="AX335" s="541">
        <v>0</v>
      </c>
      <c r="AY335" s="542" t="s">
        <v>298</v>
      </c>
      <c r="AZ335" s="543" t="s">
        <v>298</v>
      </c>
      <c r="BA335" s="541">
        <v>0</v>
      </c>
      <c r="BB335" s="542" t="s">
        <v>298</v>
      </c>
      <c r="BC335" s="544" t="s">
        <v>298</v>
      </c>
      <c r="BD335" s="544" t="s">
        <v>298</v>
      </c>
      <c r="BE335" s="544" t="s">
        <v>298</v>
      </c>
      <c r="BF335" s="544" t="s">
        <v>298</v>
      </c>
      <c r="BG335" s="544" t="s">
        <v>298</v>
      </c>
      <c r="BH335" s="544" t="s">
        <v>298</v>
      </c>
      <c r="BI335" s="543" t="s">
        <v>298</v>
      </c>
      <c r="BJ335" s="541">
        <v>29</v>
      </c>
      <c r="BK335" s="542" t="s">
        <v>298</v>
      </c>
      <c r="BL335" s="544" t="s">
        <v>298</v>
      </c>
      <c r="BM335" s="544" t="s">
        <v>298</v>
      </c>
      <c r="BN335" s="544" t="s">
        <v>298</v>
      </c>
      <c r="BO335" s="543" t="s">
        <v>298</v>
      </c>
      <c r="BP335" s="541">
        <v>0</v>
      </c>
      <c r="BQ335" s="542" t="s">
        <v>298</v>
      </c>
      <c r="BR335" s="544" t="s">
        <v>298</v>
      </c>
      <c r="BS335" s="543" t="s">
        <v>298</v>
      </c>
      <c r="BT335" s="541">
        <v>18</v>
      </c>
      <c r="BU335" s="542" t="s">
        <v>298</v>
      </c>
      <c r="BV335" s="544" t="s">
        <v>298</v>
      </c>
      <c r="BW335" s="544" t="s">
        <v>298</v>
      </c>
      <c r="BX335" s="543" t="s">
        <v>298</v>
      </c>
      <c r="BY335" s="541">
        <v>22</v>
      </c>
      <c r="BZ335" s="542" t="s">
        <v>298</v>
      </c>
      <c r="CA335" s="544" t="s">
        <v>298</v>
      </c>
      <c r="CB335" s="544" t="s">
        <v>298</v>
      </c>
      <c r="CC335" s="544" t="s">
        <v>298</v>
      </c>
      <c r="CD335" s="544" t="s">
        <v>298</v>
      </c>
      <c r="CE335" s="544" t="s">
        <v>298</v>
      </c>
      <c r="CF335" s="544" t="s">
        <v>298</v>
      </c>
      <c r="CG335" s="543" t="s">
        <v>298</v>
      </c>
      <c r="CH335" s="541">
        <v>0</v>
      </c>
      <c r="CI335" s="542" t="s">
        <v>298</v>
      </c>
      <c r="CJ335" s="543" t="s">
        <v>298</v>
      </c>
      <c r="CK335" s="541">
        <v>0</v>
      </c>
      <c r="CL335" s="542" t="s">
        <v>298</v>
      </c>
      <c r="CM335" s="544" t="s">
        <v>298</v>
      </c>
      <c r="CN335" s="544" t="s">
        <v>298</v>
      </c>
      <c r="CO335" s="544" t="s">
        <v>298</v>
      </c>
      <c r="CP335" s="543" t="s">
        <v>298</v>
      </c>
      <c r="CQ335" s="541">
        <v>0</v>
      </c>
      <c r="CR335" s="542" t="s">
        <v>298</v>
      </c>
      <c r="CS335" s="544" t="s">
        <v>298</v>
      </c>
      <c r="CT335" s="543" t="s">
        <v>298</v>
      </c>
      <c r="CU335" s="541">
        <v>0</v>
      </c>
      <c r="CV335" s="542" t="s">
        <v>298</v>
      </c>
      <c r="CW335" s="544" t="s">
        <v>298</v>
      </c>
      <c r="CX335" s="544" t="s">
        <v>298</v>
      </c>
      <c r="CY335" s="543" t="s">
        <v>298</v>
      </c>
      <c r="CZ335" s="541">
        <v>53</v>
      </c>
      <c r="DA335" s="542" t="s">
        <v>298</v>
      </c>
      <c r="DB335" s="544" t="s">
        <v>298</v>
      </c>
      <c r="DC335" s="544" t="s">
        <v>298</v>
      </c>
      <c r="DD335" s="544" t="s">
        <v>298</v>
      </c>
      <c r="DE335" s="544" t="s">
        <v>298</v>
      </c>
      <c r="DF335" s="543" t="s">
        <v>298</v>
      </c>
      <c r="DG335" s="541">
        <v>156</v>
      </c>
      <c r="DH335" s="542" t="s">
        <v>298</v>
      </c>
      <c r="DI335" s="544" t="s">
        <v>298</v>
      </c>
      <c r="DJ335" s="544" t="s">
        <v>298</v>
      </c>
      <c r="DK335" s="544" t="s">
        <v>298</v>
      </c>
      <c r="DL335" s="544" t="s">
        <v>298</v>
      </c>
      <c r="DM335" s="544" t="s">
        <v>298</v>
      </c>
      <c r="DN335" s="544" t="s">
        <v>298</v>
      </c>
      <c r="DO335" s="543" t="s">
        <v>298</v>
      </c>
      <c r="DP335" s="579">
        <f t="shared" si="267"/>
        <v>292</v>
      </c>
      <c r="DQ335" s="371">
        <f t="shared" si="268"/>
        <v>0</v>
      </c>
      <c r="DR335" s="542">
        <v>0</v>
      </c>
      <c r="DS335" s="544">
        <v>0</v>
      </c>
      <c r="DT335" s="543">
        <v>0</v>
      </c>
      <c r="DU335" s="371">
        <f t="shared" si="269"/>
        <v>0</v>
      </c>
      <c r="DV335" s="564">
        <v>0</v>
      </c>
    </row>
    <row r="336" spans="1:126" ht="11.25">
      <c r="A336" s="559" t="s">
        <v>406</v>
      </c>
      <c r="B336" s="545">
        <v>87</v>
      </c>
      <c r="C336" s="546" t="s">
        <v>298</v>
      </c>
      <c r="D336" s="547" t="s">
        <v>298</v>
      </c>
      <c r="E336" s="548">
        <v>156</v>
      </c>
      <c r="F336" s="546" t="s">
        <v>298</v>
      </c>
      <c r="G336" s="549" t="s">
        <v>298</v>
      </c>
      <c r="H336" s="549" t="s">
        <v>298</v>
      </c>
      <c r="I336" s="549" t="s">
        <v>298</v>
      </c>
      <c r="J336" s="547" t="s">
        <v>298</v>
      </c>
      <c r="K336" s="548">
        <v>136</v>
      </c>
      <c r="L336" s="546" t="s">
        <v>298</v>
      </c>
      <c r="M336" s="549" t="s">
        <v>298</v>
      </c>
      <c r="N336" s="549" t="s">
        <v>298</v>
      </c>
      <c r="O336" s="547" t="s">
        <v>298</v>
      </c>
      <c r="P336" s="548">
        <v>22</v>
      </c>
      <c r="Q336" s="546" t="s">
        <v>298</v>
      </c>
      <c r="R336" s="549" t="s">
        <v>298</v>
      </c>
      <c r="S336" s="547" t="s">
        <v>298</v>
      </c>
      <c r="T336" s="548">
        <v>76</v>
      </c>
      <c r="U336" s="546" t="s">
        <v>298</v>
      </c>
      <c r="V336" s="549" t="s">
        <v>298</v>
      </c>
      <c r="W336" s="549" t="s">
        <v>298</v>
      </c>
      <c r="X336" s="547" t="s">
        <v>298</v>
      </c>
      <c r="Y336" s="548">
        <v>180</v>
      </c>
      <c r="Z336" s="546" t="s">
        <v>298</v>
      </c>
      <c r="AA336" s="549" t="s">
        <v>298</v>
      </c>
      <c r="AB336" s="549" t="s">
        <v>298</v>
      </c>
      <c r="AC336" s="547" t="s">
        <v>298</v>
      </c>
      <c r="AD336" s="548">
        <v>127</v>
      </c>
      <c r="AE336" s="546" t="s">
        <v>298</v>
      </c>
      <c r="AF336" s="549" t="s">
        <v>298</v>
      </c>
      <c r="AG336" s="549" t="s">
        <v>298</v>
      </c>
      <c r="AH336" s="549" t="s">
        <v>298</v>
      </c>
      <c r="AI336" s="549" t="s">
        <v>298</v>
      </c>
      <c r="AJ336" s="547" t="s">
        <v>298</v>
      </c>
      <c r="AK336" s="548">
        <v>83</v>
      </c>
      <c r="AL336" s="546" t="s">
        <v>298</v>
      </c>
      <c r="AM336" s="549" t="s">
        <v>298</v>
      </c>
      <c r="AN336" s="549" t="s">
        <v>298</v>
      </c>
      <c r="AO336" s="547" t="s">
        <v>298</v>
      </c>
      <c r="AP336" s="548">
        <v>9</v>
      </c>
      <c r="AQ336" s="546" t="s">
        <v>298</v>
      </c>
      <c r="AR336" s="547" t="s">
        <v>298</v>
      </c>
      <c r="AS336" s="548">
        <v>83</v>
      </c>
      <c r="AT336" s="546" t="s">
        <v>298</v>
      </c>
      <c r="AU336" s="549" t="s">
        <v>298</v>
      </c>
      <c r="AV336" s="549" t="s">
        <v>298</v>
      </c>
      <c r="AW336" s="547" t="s">
        <v>298</v>
      </c>
      <c r="AX336" s="548">
        <v>60</v>
      </c>
      <c r="AY336" s="546" t="s">
        <v>298</v>
      </c>
      <c r="AZ336" s="547" t="s">
        <v>298</v>
      </c>
      <c r="BA336" s="548">
        <v>555</v>
      </c>
      <c r="BB336" s="546" t="s">
        <v>298</v>
      </c>
      <c r="BC336" s="549" t="s">
        <v>298</v>
      </c>
      <c r="BD336" s="549" t="s">
        <v>298</v>
      </c>
      <c r="BE336" s="549" t="s">
        <v>298</v>
      </c>
      <c r="BF336" s="549" t="s">
        <v>298</v>
      </c>
      <c r="BG336" s="549" t="s">
        <v>298</v>
      </c>
      <c r="BH336" s="549" t="s">
        <v>298</v>
      </c>
      <c r="BI336" s="547" t="s">
        <v>298</v>
      </c>
      <c r="BJ336" s="548">
        <v>250</v>
      </c>
      <c r="BK336" s="546" t="s">
        <v>298</v>
      </c>
      <c r="BL336" s="549" t="s">
        <v>298</v>
      </c>
      <c r="BM336" s="549" t="s">
        <v>298</v>
      </c>
      <c r="BN336" s="549" t="s">
        <v>298</v>
      </c>
      <c r="BO336" s="547" t="s">
        <v>298</v>
      </c>
      <c r="BP336" s="548">
        <v>23</v>
      </c>
      <c r="BQ336" s="546" t="s">
        <v>298</v>
      </c>
      <c r="BR336" s="549" t="s">
        <v>298</v>
      </c>
      <c r="BS336" s="547" t="s">
        <v>298</v>
      </c>
      <c r="BT336" s="548">
        <v>61</v>
      </c>
      <c r="BU336" s="546" t="s">
        <v>298</v>
      </c>
      <c r="BV336" s="549" t="s">
        <v>298</v>
      </c>
      <c r="BW336" s="549" t="s">
        <v>298</v>
      </c>
      <c r="BX336" s="547" t="s">
        <v>298</v>
      </c>
      <c r="BY336" s="548">
        <v>240</v>
      </c>
      <c r="BZ336" s="546" t="s">
        <v>298</v>
      </c>
      <c r="CA336" s="549" t="s">
        <v>298</v>
      </c>
      <c r="CB336" s="549" t="s">
        <v>298</v>
      </c>
      <c r="CC336" s="549" t="s">
        <v>298</v>
      </c>
      <c r="CD336" s="549" t="s">
        <v>298</v>
      </c>
      <c r="CE336" s="549" t="s">
        <v>298</v>
      </c>
      <c r="CF336" s="549" t="s">
        <v>298</v>
      </c>
      <c r="CG336" s="547" t="s">
        <v>298</v>
      </c>
      <c r="CH336" s="548">
        <v>182</v>
      </c>
      <c r="CI336" s="546" t="s">
        <v>298</v>
      </c>
      <c r="CJ336" s="547" t="s">
        <v>298</v>
      </c>
      <c r="CK336" s="548">
        <v>69</v>
      </c>
      <c r="CL336" s="546" t="s">
        <v>298</v>
      </c>
      <c r="CM336" s="549" t="s">
        <v>298</v>
      </c>
      <c r="CN336" s="549" t="s">
        <v>298</v>
      </c>
      <c r="CO336" s="549" t="s">
        <v>298</v>
      </c>
      <c r="CP336" s="547" t="s">
        <v>298</v>
      </c>
      <c r="CQ336" s="548">
        <v>12</v>
      </c>
      <c r="CR336" s="546" t="s">
        <v>298</v>
      </c>
      <c r="CS336" s="549" t="s">
        <v>298</v>
      </c>
      <c r="CT336" s="547" t="s">
        <v>298</v>
      </c>
      <c r="CU336" s="548">
        <v>167</v>
      </c>
      <c r="CV336" s="546" t="s">
        <v>298</v>
      </c>
      <c r="CW336" s="549" t="s">
        <v>298</v>
      </c>
      <c r="CX336" s="549" t="s">
        <v>298</v>
      </c>
      <c r="CY336" s="547" t="s">
        <v>298</v>
      </c>
      <c r="CZ336" s="548">
        <v>395</v>
      </c>
      <c r="DA336" s="546" t="s">
        <v>298</v>
      </c>
      <c r="DB336" s="549" t="s">
        <v>298</v>
      </c>
      <c r="DC336" s="549" t="s">
        <v>298</v>
      </c>
      <c r="DD336" s="549" t="s">
        <v>298</v>
      </c>
      <c r="DE336" s="549" t="s">
        <v>298</v>
      </c>
      <c r="DF336" s="547" t="s">
        <v>298</v>
      </c>
      <c r="DG336" s="548">
        <v>775</v>
      </c>
      <c r="DH336" s="546" t="s">
        <v>298</v>
      </c>
      <c r="DI336" s="549" t="s">
        <v>298</v>
      </c>
      <c r="DJ336" s="549" t="s">
        <v>298</v>
      </c>
      <c r="DK336" s="549" t="s">
        <v>298</v>
      </c>
      <c r="DL336" s="549" t="s">
        <v>298</v>
      </c>
      <c r="DM336" s="549" t="s">
        <v>298</v>
      </c>
      <c r="DN336" s="549" t="s">
        <v>298</v>
      </c>
      <c r="DO336" s="547" t="s">
        <v>298</v>
      </c>
      <c r="DP336" s="578">
        <f t="shared" si="267"/>
        <v>3748</v>
      </c>
      <c r="DQ336" s="289">
        <f t="shared" si="268"/>
        <v>36</v>
      </c>
      <c r="DR336" s="546">
        <v>10</v>
      </c>
      <c r="DS336" s="549">
        <v>26</v>
      </c>
      <c r="DT336" s="547">
        <v>0</v>
      </c>
      <c r="DU336" s="289">
        <f t="shared" si="269"/>
        <v>41</v>
      </c>
      <c r="DV336" s="565">
        <v>41</v>
      </c>
    </row>
    <row r="337" spans="1:126" ht="11.25">
      <c r="A337" s="559" t="s">
        <v>407</v>
      </c>
      <c r="B337" s="541">
        <v>116</v>
      </c>
      <c r="C337" s="542" t="s">
        <v>298</v>
      </c>
      <c r="D337" s="543" t="s">
        <v>298</v>
      </c>
      <c r="E337" s="541">
        <v>466</v>
      </c>
      <c r="F337" s="542" t="s">
        <v>298</v>
      </c>
      <c r="G337" s="544" t="s">
        <v>298</v>
      </c>
      <c r="H337" s="544" t="s">
        <v>298</v>
      </c>
      <c r="I337" s="544" t="s">
        <v>298</v>
      </c>
      <c r="J337" s="543" t="s">
        <v>298</v>
      </c>
      <c r="K337" s="541">
        <v>410</v>
      </c>
      <c r="L337" s="542" t="s">
        <v>298</v>
      </c>
      <c r="M337" s="544" t="s">
        <v>298</v>
      </c>
      <c r="N337" s="544" t="s">
        <v>298</v>
      </c>
      <c r="O337" s="543" t="s">
        <v>298</v>
      </c>
      <c r="P337" s="541">
        <v>119</v>
      </c>
      <c r="Q337" s="542" t="s">
        <v>298</v>
      </c>
      <c r="R337" s="544" t="s">
        <v>298</v>
      </c>
      <c r="S337" s="543" t="s">
        <v>298</v>
      </c>
      <c r="T337" s="541">
        <v>122</v>
      </c>
      <c r="U337" s="542" t="s">
        <v>298</v>
      </c>
      <c r="V337" s="544" t="s">
        <v>298</v>
      </c>
      <c r="W337" s="544" t="s">
        <v>298</v>
      </c>
      <c r="X337" s="543" t="s">
        <v>298</v>
      </c>
      <c r="Y337" s="541">
        <v>485</v>
      </c>
      <c r="Z337" s="542" t="s">
        <v>298</v>
      </c>
      <c r="AA337" s="544" t="s">
        <v>298</v>
      </c>
      <c r="AB337" s="544" t="s">
        <v>298</v>
      </c>
      <c r="AC337" s="543" t="s">
        <v>298</v>
      </c>
      <c r="AD337" s="541">
        <v>216</v>
      </c>
      <c r="AE337" s="542" t="s">
        <v>298</v>
      </c>
      <c r="AF337" s="544" t="s">
        <v>298</v>
      </c>
      <c r="AG337" s="544" t="s">
        <v>298</v>
      </c>
      <c r="AH337" s="544" t="s">
        <v>298</v>
      </c>
      <c r="AI337" s="544" t="s">
        <v>298</v>
      </c>
      <c r="AJ337" s="543" t="s">
        <v>298</v>
      </c>
      <c r="AK337" s="541">
        <v>109</v>
      </c>
      <c r="AL337" s="542" t="s">
        <v>298</v>
      </c>
      <c r="AM337" s="544" t="s">
        <v>298</v>
      </c>
      <c r="AN337" s="544" t="s">
        <v>298</v>
      </c>
      <c r="AO337" s="543" t="s">
        <v>298</v>
      </c>
      <c r="AP337" s="541">
        <v>14</v>
      </c>
      <c r="AQ337" s="542" t="s">
        <v>298</v>
      </c>
      <c r="AR337" s="543" t="s">
        <v>298</v>
      </c>
      <c r="AS337" s="541">
        <v>139</v>
      </c>
      <c r="AT337" s="542" t="s">
        <v>298</v>
      </c>
      <c r="AU337" s="544" t="s">
        <v>298</v>
      </c>
      <c r="AV337" s="544" t="s">
        <v>298</v>
      </c>
      <c r="AW337" s="543" t="s">
        <v>298</v>
      </c>
      <c r="AX337" s="541">
        <v>188</v>
      </c>
      <c r="AY337" s="542" t="s">
        <v>298</v>
      </c>
      <c r="AZ337" s="543" t="s">
        <v>298</v>
      </c>
      <c r="BA337" s="541">
        <v>1582</v>
      </c>
      <c r="BB337" s="542" t="s">
        <v>298</v>
      </c>
      <c r="BC337" s="544" t="s">
        <v>298</v>
      </c>
      <c r="BD337" s="544" t="s">
        <v>298</v>
      </c>
      <c r="BE337" s="544" t="s">
        <v>298</v>
      </c>
      <c r="BF337" s="544" t="s">
        <v>298</v>
      </c>
      <c r="BG337" s="544" t="s">
        <v>298</v>
      </c>
      <c r="BH337" s="544" t="s">
        <v>298</v>
      </c>
      <c r="BI337" s="543" t="s">
        <v>298</v>
      </c>
      <c r="BJ337" s="541">
        <v>543</v>
      </c>
      <c r="BK337" s="542" t="s">
        <v>298</v>
      </c>
      <c r="BL337" s="544" t="s">
        <v>298</v>
      </c>
      <c r="BM337" s="544" t="s">
        <v>298</v>
      </c>
      <c r="BN337" s="544" t="s">
        <v>298</v>
      </c>
      <c r="BO337" s="543" t="s">
        <v>298</v>
      </c>
      <c r="BP337" s="541">
        <v>65</v>
      </c>
      <c r="BQ337" s="542" t="s">
        <v>298</v>
      </c>
      <c r="BR337" s="544" t="s">
        <v>298</v>
      </c>
      <c r="BS337" s="543" t="s">
        <v>298</v>
      </c>
      <c r="BT337" s="541">
        <v>161</v>
      </c>
      <c r="BU337" s="542" t="s">
        <v>298</v>
      </c>
      <c r="BV337" s="544" t="s">
        <v>298</v>
      </c>
      <c r="BW337" s="544" t="s">
        <v>298</v>
      </c>
      <c r="BX337" s="543" t="s">
        <v>298</v>
      </c>
      <c r="BY337" s="541">
        <v>361</v>
      </c>
      <c r="BZ337" s="542" t="s">
        <v>298</v>
      </c>
      <c r="CA337" s="544" t="s">
        <v>298</v>
      </c>
      <c r="CB337" s="544" t="s">
        <v>298</v>
      </c>
      <c r="CC337" s="544" t="s">
        <v>298</v>
      </c>
      <c r="CD337" s="544" t="s">
        <v>298</v>
      </c>
      <c r="CE337" s="544" t="s">
        <v>298</v>
      </c>
      <c r="CF337" s="544" t="s">
        <v>298</v>
      </c>
      <c r="CG337" s="543" t="s">
        <v>298</v>
      </c>
      <c r="CH337" s="541">
        <v>491</v>
      </c>
      <c r="CI337" s="542" t="s">
        <v>298</v>
      </c>
      <c r="CJ337" s="543" t="s">
        <v>298</v>
      </c>
      <c r="CK337" s="541">
        <v>756</v>
      </c>
      <c r="CL337" s="542" t="s">
        <v>298</v>
      </c>
      <c r="CM337" s="544" t="s">
        <v>298</v>
      </c>
      <c r="CN337" s="544" t="s">
        <v>298</v>
      </c>
      <c r="CO337" s="544" t="s">
        <v>298</v>
      </c>
      <c r="CP337" s="543" t="s">
        <v>298</v>
      </c>
      <c r="CQ337" s="541">
        <v>180</v>
      </c>
      <c r="CR337" s="542" t="s">
        <v>298</v>
      </c>
      <c r="CS337" s="544" t="s">
        <v>298</v>
      </c>
      <c r="CT337" s="543" t="s">
        <v>298</v>
      </c>
      <c r="CU337" s="541">
        <v>196</v>
      </c>
      <c r="CV337" s="542" t="s">
        <v>298</v>
      </c>
      <c r="CW337" s="544" t="s">
        <v>298</v>
      </c>
      <c r="CX337" s="544" t="s">
        <v>298</v>
      </c>
      <c r="CY337" s="543" t="s">
        <v>298</v>
      </c>
      <c r="CZ337" s="541">
        <v>1060</v>
      </c>
      <c r="DA337" s="542" t="s">
        <v>298</v>
      </c>
      <c r="DB337" s="544" t="s">
        <v>298</v>
      </c>
      <c r="DC337" s="544" t="s">
        <v>298</v>
      </c>
      <c r="DD337" s="544" t="s">
        <v>298</v>
      </c>
      <c r="DE337" s="544" t="s">
        <v>298</v>
      </c>
      <c r="DF337" s="543" t="s">
        <v>298</v>
      </c>
      <c r="DG337" s="541">
        <v>744</v>
      </c>
      <c r="DH337" s="542" t="s">
        <v>298</v>
      </c>
      <c r="DI337" s="544" t="s">
        <v>298</v>
      </c>
      <c r="DJ337" s="544" t="s">
        <v>298</v>
      </c>
      <c r="DK337" s="544" t="s">
        <v>298</v>
      </c>
      <c r="DL337" s="544" t="s">
        <v>298</v>
      </c>
      <c r="DM337" s="544" t="s">
        <v>298</v>
      </c>
      <c r="DN337" s="544" t="s">
        <v>298</v>
      </c>
      <c r="DO337" s="543" t="s">
        <v>298</v>
      </c>
      <c r="DP337" s="579">
        <f t="shared" si="267"/>
        <v>8523</v>
      </c>
      <c r="DQ337" s="371">
        <f t="shared" si="268"/>
        <v>93</v>
      </c>
      <c r="DR337" s="542">
        <v>21</v>
      </c>
      <c r="DS337" s="544">
        <v>57</v>
      </c>
      <c r="DT337" s="543">
        <v>15</v>
      </c>
      <c r="DU337" s="371">
        <f t="shared" si="269"/>
        <v>74</v>
      </c>
      <c r="DV337" s="564">
        <v>74</v>
      </c>
    </row>
    <row r="338" spans="1:126" ht="15">
      <c r="A338" s="560" t="s">
        <v>25</v>
      </c>
      <c r="B338" s="541"/>
      <c r="C338" s="542"/>
      <c r="D338" s="543"/>
      <c r="E338" s="541"/>
      <c r="F338" s="542"/>
      <c r="G338" s="544"/>
      <c r="H338" s="544"/>
      <c r="I338" s="544"/>
      <c r="J338" s="543"/>
      <c r="K338" s="541"/>
      <c r="L338" s="542"/>
      <c r="M338" s="544"/>
      <c r="N338" s="544"/>
      <c r="O338" s="543"/>
      <c r="P338" s="541"/>
      <c r="Q338" s="542"/>
      <c r="R338" s="544"/>
      <c r="S338" s="543"/>
      <c r="T338" s="541"/>
      <c r="U338" s="542"/>
      <c r="V338" s="544"/>
      <c r="W338" s="544"/>
      <c r="X338" s="543"/>
      <c r="Y338" s="541"/>
      <c r="Z338" s="542"/>
      <c r="AA338" s="544"/>
      <c r="AB338" s="544"/>
      <c r="AC338" s="543"/>
      <c r="AD338" s="541"/>
      <c r="AE338" s="542"/>
      <c r="AF338" s="544"/>
      <c r="AG338" s="544"/>
      <c r="AH338" s="544"/>
      <c r="AI338" s="544"/>
      <c r="AJ338" s="543"/>
      <c r="AK338" s="541"/>
      <c r="AL338" s="542"/>
      <c r="AM338" s="544"/>
      <c r="AN338" s="544"/>
      <c r="AO338" s="543"/>
      <c r="AP338" s="541"/>
      <c r="AQ338" s="542"/>
      <c r="AR338" s="543"/>
      <c r="AS338" s="541"/>
      <c r="AT338" s="542"/>
      <c r="AU338" s="544"/>
      <c r="AV338" s="544"/>
      <c r="AW338" s="543"/>
      <c r="AX338" s="541"/>
      <c r="AY338" s="542"/>
      <c r="AZ338" s="543"/>
      <c r="BA338" s="541"/>
      <c r="BB338" s="542"/>
      <c r="BC338" s="544"/>
      <c r="BD338" s="544"/>
      <c r="BE338" s="544"/>
      <c r="BF338" s="544"/>
      <c r="BG338" s="544"/>
      <c r="BH338" s="544"/>
      <c r="BI338" s="543"/>
      <c r="BJ338" s="541"/>
      <c r="BK338" s="542"/>
      <c r="BL338" s="544"/>
      <c r="BM338" s="544"/>
      <c r="BN338" s="544"/>
      <c r="BO338" s="543"/>
      <c r="BP338" s="541"/>
      <c r="BQ338" s="542"/>
      <c r="BR338" s="544"/>
      <c r="BS338" s="543"/>
      <c r="BT338" s="541"/>
      <c r="BU338" s="542"/>
      <c r="BV338" s="544"/>
      <c r="BW338" s="544"/>
      <c r="BX338" s="543"/>
      <c r="BY338" s="541"/>
      <c r="BZ338" s="542"/>
      <c r="CA338" s="544"/>
      <c r="CB338" s="544"/>
      <c r="CC338" s="544"/>
      <c r="CD338" s="544"/>
      <c r="CE338" s="544"/>
      <c r="CF338" s="544"/>
      <c r="CG338" s="543"/>
      <c r="CH338" s="541"/>
      <c r="CI338" s="542"/>
      <c r="CJ338" s="543"/>
      <c r="CK338" s="541"/>
      <c r="CL338" s="542"/>
      <c r="CM338" s="544"/>
      <c r="CN338" s="544"/>
      <c r="CO338" s="544"/>
      <c r="CP338" s="543"/>
      <c r="CQ338" s="541"/>
      <c r="CR338" s="542"/>
      <c r="CS338" s="544"/>
      <c r="CT338" s="543"/>
      <c r="CU338" s="541"/>
      <c r="CV338" s="542"/>
      <c r="CW338" s="544"/>
      <c r="CX338" s="544"/>
      <c r="CY338" s="543"/>
      <c r="CZ338" s="541"/>
      <c r="DA338" s="542"/>
      <c r="DB338" s="544"/>
      <c r="DC338" s="544"/>
      <c r="DD338" s="544"/>
      <c r="DE338" s="544"/>
      <c r="DF338" s="543"/>
      <c r="DG338" s="541"/>
      <c r="DH338" s="542"/>
      <c r="DI338" s="544"/>
      <c r="DJ338" s="544"/>
      <c r="DK338" s="544"/>
      <c r="DL338" s="544"/>
      <c r="DM338" s="544"/>
      <c r="DN338" s="544"/>
      <c r="DO338" s="543"/>
      <c r="DP338" s="579"/>
      <c r="DQ338" s="371"/>
      <c r="DR338" s="542"/>
      <c r="DS338" s="544"/>
      <c r="DT338" s="543"/>
      <c r="DU338" s="371"/>
      <c r="DV338" s="564"/>
    </row>
    <row r="339" spans="1:126" ht="11.25">
      <c r="A339" s="559" t="s">
        <v>408</v>
      </c>
      <c r="B339" s="545">
        <v>96</v>
      </c>
      <c r="C339" s="546" t="s">
        <v>298</v>
      </c>
      <c r="D339" s="547" t="s">
        <v>298</v>
      </c>
      <c r="E339" s="548">
        <v>167</v>
      </c>
      <c r="F339" s="546" t="s">
        <v>298</v>
      </c>
      <c r="G339" s="549" t="s">
        <v>298</v>
      </c>
      <c r="H339" s="549" t="s">
        <v>298</v>
      </c>
      <c r="I339" s="549" t="s">
        <v>298</v>
      </c>
      <c r="J339" s="547" t="s">
        <v>298</v>
      </c>
      <c r="K339" s="548">
        <v>60</v>
      </c>
      <c r="L339" s="546" t="s">
        <v>298</v>
      </c>
      <c r="M339" s="549" t="s">
        <v>298</v>
      </c>
      <c r="N339" s="549" t="s">
        <v>298</v>
      </c>
      <c r="O339" s="547" t="s">
        <v>298</v>
      </c>
      <c r="P339" s="548">
        <v>46</v>
      </c>
      <c r="Q339" s="546" t="s">
        <v>298</v>
      </c>
      <c r="R339" s="549" t="s">
        <v>298</v>
      </c>
      <c r="S339" s="547" t="s">
        <v>298</v>
      </c>
      <c r="T339" s="548">
        <v>67</v>
      </c>
      <c r="U339" s="546" t="s">
        <v>298</v>
      </c>
      <c r="V339" s="549" t="s">
        <v>298</v>
      </c>
      <c r="W339" s="549" t="s">
        <v>298</v>
      </c>
      <c r="X339" s="547" t="s">
        <v>298</v>
      </c>
      <c r="Y339" s="548">
        <v>127</v>
      </c>
      <c r="Z339" s="546" t="s">
        <v>298</v>
      </c>
      <c r="AA339" s="549" t="s">
        <v>298</v>
      </c>
      <c r="AB339" s="549" t="s">
        <v>298</v>
      </c>
      <c r="AC339" s="547" t="s">
        <v>298</v>
      </c>
      <c r="AD339" s="548">
        <v>58</v>
      </c>
      <c r="AE339" s="546" t="s">
        <v>298</v>
      </c>
      <c r="AF339" s="549" t="s">
        <v>298</v>
      </c>
      <c r="AG339" s="549" t="s">
        <v>298</v>
      </c>
      <c r="AH339" s="549" t="s">
        <v>298</v>
      </c>
      <c r="AI339" s="549" t="s">
        <v>298</v>
      </c>
      <c r="AJ339" s="547" t="s">
        <v>298</v>
      </c>
      <c r="AK339" s="548">
        <v>92</v>
      </c>
      <c r="AL339" s="546" t="s">
        <v>298</v>
      </c>
      <c r="AM339" s="549" t="s">
        <v>298</v>
      </c>
      <c r="AN339" s="549" t="s">
        <v>298</v>
      </c>
      <c r="AO339" s="547" t="s">
        <v>298</v>
      </c>
      <c r="AP339" s="548">
        <v>7</v>
      </c>
      <c r="AQ339" s="546" t="s">
        <v>298</v>
      </c>
      <c r="AR339" s="547" t="s">
        <v>298</v>
      </c>
      <c r="AS339" s="548">
        <v>74</v>
      </c>
      <c r="AT339" s="546" t="s">
        <v>298</v>
      </c>
      <c r="AU339" s="549" t="s">
        <v>298</v>
      </c>
      <c r="AV339" s="549" t="s">
        <v>298</v>
      </c>
      <c r="AW339" s="547" t="s">
        <v>298</v>
      </c>
      <c r="AX339" s="548">
        <v>124</v>
      </c>
      <c r="AY339" s="546" t="s">
        <v>298</v>
      </c>
      <c r="AZ339" s="547" t="s">
        <v>298</v>
      </c>
      <c r="BA339" s="548">
        <v>605</v>
      </c>
      <c r="BB339" s="546" t="s">
        <v>298</v>
      </c>
      <c r="BC339" s="549" t="s">
        <v>298</v>
      </c>
      <c r="BD339" s="549" t="s">
        <v>298</v>
      </c>
      <c r="BE339" s="549" t="s">
        <v>298</v>
      </c>
      <c r="BF339" s="549" t="s">
        <v>298</v>
      </c>
      <c r="BG339" s="549" t="s">
        <v>298</v>
      </c>
      <c r="BH339" s="549" t="s">
        <v>298</v>
      </c>
      <c r="BI339" s="547" t="s">
        <v>298</v>
      </c>
      <c r="BJ339" s="548">
        <v>135</v>
      </c>
      <c r="BK339" s="546" t="s">
        <v>298</v>
      </c>
      <c r="BL339" s="549" t="s">
        <v>298</v>
      </c>
      <c r="BM339" s="549" t="s">
        <v>298</v>
      </c>
      <c r="BN339" s="549" t="s">
        <v>298</v>
      </c>
      <c r="BO339" s="547" t="s">
        <v>298</v>
      </c>
      <c r="BP339" s="548">
        <v>27</v>
      </c>
      <c r="BQ339" s="546" t="s">
        <v>298</v>
      </c>
      <c r="BR339" s="549" t="s">
        <v>298</v>
      </c>
      <c r="BS339" s="547" t="s">
        <v>298</v>
      </c>
      <c r="BT339" s="548">
        <v>133</v>
      </c>
      <c r="BU339" s="546" t="s">
        <v>298</v>
      </c>
      <c r="BV339" s="549" t="s">
        <v>298</v>
      </c>
      <c r="BW339" s="549" t="s">
        <v>298</v>
      </c>
      <c r="BX339" s="547" t="s">
        <v>298</v>
      </c>
      <c r="BY339" s="548">
        <v>118</v>
      </c>
      <c r="BZ339" s="546" t="s">
        <v>298</v>
      </c>
      <c r="CA339" s="549" t="s">
        <v>298</v>
      </c>
      <c r="CB339" s="549" t="s">
        <v>298</v>
      </c>
      <c r="CC339" s="549" t="s">
        <v>298</v>
      </c>
      <c r="CD339" s="549" t="s">
        <v>298</v>
      </c>
      <c r="CE339" s="549" t="s">
        <v>298</v>
      </c>
      <c r="CF339" s="549" t="s">
        <v>298</v>
      </c>
      <c r="CG339" s="547" t="s">
        <v>298</v>
      </c>
      <c r="CH339" s="548">
        <v>252</v>
      </c>
      <c r="CI339" s="546" t="s">
        <v>298</v>
      </c>
      <c r="CJ339" s="547" t="s">
        <v>298</v>
      </c>
      <c r="CK339" s="548">
        <v>166</v>
      </c>
      <c r="CL339" s="546" t="s">
        <v>298</v>
      </c>
      <c r="CM339" s="549" t="s">
        <v>298</v>
      </c>
      <c r="CN339" s="549" t="s">
        <v>298</v>
      </c>
      <c r="CO339" s="549" t="s">
        <v>298</v>
      </c>
      <c r="CP339" s="547" t="s">
        <v>298</v>
      </c>
      <c r="CQ339" s="548">
        <v>63</v>
      </c>
      <c r="CR339" s="546" t="s">
        <v>298</v>
      </c>
      <c r="CS339" s="549" t="s">
        <v>298</v>
      </c>
      <c r="CT339" s="547" t="s">
        <v>298</v>
      </c>
      <c r="CU339" s="548">
        <v>191</v>
      </c>
      <c r="CV339" s="546" t="s">
        <v>298</v>
      </c>
      <c r="CW339" s="549" t="s">
        <v>298</v>
      </c>
      <c r="CX339" s="549" t="s">
        <v>298</v>
      </c>
      <c r="CY339" s="547" t="s">
        <v>298</v>
      </c>
      <c r="CZ339" s="548">
        <v>286</v>
      </c>
      <c r="DA339" s="546" t="s">
        <v>298</v>
      </c>
      <c r="DB339" s="549" t="s">
        <v>298</v>
      </c>
      <c r="DC339" s="549" t="s">
        <v>298</v>
      </c>
      <c r="DD339" s="549" t="s">
        <v>298</v>
      </c>
      <c r="DE339" s="549" t="s">
        <v>298</v>
      </c>
      <c r="DF339" s="547" t="s">
        <v>298</v>
      </c>
      <c r="DG339" s="548">
        <v>230</v>
      </c>
      <c r="DH339" s="546" t="s">
        <v>298</v>
      </c>
      <c r="DI339" s="549" t="s">
        <v>298</v>
      </c>
      <c r="DJ339" s="549" t="s">
        <v>298</v>
      </c>
      <c r="DK339" s="549" t="s">
        <v>298</v>
      </c>
      <c r="DL339" s="549" t="s">
        <v>298</v>
      </c>
      <c r="DM339" s="549" t="s">
        <v>298</v>
      </c>
      <c r="DN339" s="549" t="s">
        <v>298</v>
      </c>
      <c r="DO339" s="547" t="s">
        <v>298</v>
      </c>
      <c r="DP339" s="579">
        <f t="shared" si="267"/>
        <v>3124</v>
      </c>
      <c r="DQ339" s="371">
        <f t="shared" si="268"/>
        <v>7</v>
      </c>
      <c r="DR339" s="546">
        <v>7</v>
      </c>
      <c r="DS339" s="549">
        <v>0</v>
      </c>
      <c r="DT339" s="547">
        <v>0</v>
      </c>
      <c r="DU339" s="371">
        <f t="shared" si="269"/>
        <v>31</v>
      </c>
      <c r="DV339" s="565">
        <v>31</v>
      </c>
    </row>
    <row r="340" spans="1:126" ht="23.25" customHeight="1">
      <c r="A340" s="562" t="s">
        <v>423</v>
      </c>
      <c r="B340" s="541">
        <v>0</v>
      </c>
      <c r="C340" s="551" t="s">
        <v>298</v>
      </c>
      <c r="D340" s="552" t="s">
        <v>298</v>
      </c>
      <c r="E340" s="541">
        <v>165</v>
      </c>
      <c r="F340" s="551" t="s">
        <v>298</v>
      </c>
      <c r="G340" s="553" t="s">
        <v>298</v>
      </c>
      <c r="H340" s="553" t="s">
        <v>298</v>
      </c>
      <c r="I340" s="553" t="s">
        <v>298</v>
      </c>
      <c r="J340" s="552" t="s">
        <v>298</v>
      </c>
      <c r="K340" s="541">
        <v>0</v>
      </c>
      <c r="L340" s="551" t="s">
        <v>298</v>
      </c>
      <c r="M340" s="553" t="s">
        <v>298</v>
      </c>
      <c r="N340" s="553" t="s">
        <v>298</v>
      </c>
      <c r="O340" s="552" t="s">
        <v>298</v>
      </c>
      <c r="P340" s="541">
        <v>0</v>
      </c>
      <c r="Q340" s="551" t="s">
        <v>298</v>
      </c>
      <c r="R340" s="553" t="s">
        <v>298</v>
      </c>
      <c r="S340" s="552" t="s">
        <v>298</v>
      </c>
      <c r="T340" s="541">
        <v>0</v>
      </c>
      <c r="U340" s="551" t="s">
        <v>298</v>
      </c>
      <c r="V340" s="553" t="s">
        <v>298</v>
      </c>
      <c r="W340" s="553" t="s">
        <v>298</v>
      </c>
      <c r="X340" s="552" t="s">
        <v>298</v>
      </c>
      <c r="Y340" s="541">
        <v>86</v>
      </c>
      <c r="Z340" s="551" t="s">
        <v>298</v>
      </c>
      <c r="AA340" s="553" t="s">
        <v>298</v>
      </c>
      <c r="AB340" s="553" t="s">
        <v>298</v>
      </c>
      <c r="AC340" s="552" t="s">
        <v>298</v>
      </c>
      <c r="AD340" s="541">
        <v>95</v>
      </c>
      <c r="AE340" s="551" t="s">
        <v>298</v>
      </c>
      <c r="AF340" s="553" t="s">
        <v>298</v>
      </c>
      <c r="AG340" s="553" t="s">
        <v>298</v>
      </c>
      <c r="AH340" s="553" t="s">
        <v>298</v>
      </c>
      <c r="AI340" s="553" t="s">
        <v>298</v>
      </c>
      <c r="AJ340" s="552" t="s">
        <v>298</v>
      </c>
      <c r="AK340" s="541">
        <v>27</v>
      </c>
      <c r="AL340" s="551" t="s">
        <v>298</v>
      </c>
      <c r="AM340" s="553" t="s">
        <v>298</v>
      </c>
      <c r="AN340" s="553" t="s">
        <v>298</v>
      </c>
      <c r="AO340" s="552" t="s">
        <v>298</v>
      </c>
      <c r="AP340" s="541">
        <v>0</v>
      </c>
      <c r="AQ340" s="551" t="s">
        <v>298</v>
      </c>
      <c r="AR340" s="552" t="s">
        <v>298</v>
      </c>
      <c r="AS340" s="541">
        <v>71</v>
      </c>
      <c r="AT340" s="551" t="s">
        <v>298</v>
      </c>
      <c r="AU340" s="553" t="s">
        <v>298</v>
      </c>
      <c r="AV340" s="553" t="s">
        <v>298</v>
      </c>
      <c r="AW340" s="552" t="s">
        <v>298</v>
      </c>
      <c r="AX340" s="541">
        <v>49</v>
      </c>
      <c r="AY340" s="551" t="s">
        <v>298</v>
      </c>
      <c r="AZ340" s="552" t="s">
        <v>298</v>
      </c>
      <c r="BA340" s="541">
        <v>119</v>
      </c>
      <c r="BB340" s="551" t="s">
        <v>298</v>
      </c>
      <c r="BC340" s="553" t="s">
        <v>298</v>
      </c>
      <c r="BD340" s="553" t="s">
        <v>298</v>
      </c>
      <c r="BE340" s="553" t="s">
        <v>298</v>
      </c>
      <c r="BF340" s="553" t="s">
        <v>298</v>
      </c>
      <c r="BG340" s="553" t="s">
        <v>298</v>
      </c>
      <c r="BH340" s="553" t="s">
        <v>298</v>
      </c>
      <c r="BI340" s="552" t="s">
        <v>298</v>
      </c>
      <c r="BJ340" s="541">
        <v>0</v>
      </c>
      <c r="BK340" s="551" t="s">
        <v>298</v>
      </c>
      <c r="BL340" s="553" t="s">
        <v>298</v>
      </c>
      <c r="BM340" s="553" t="s">
        <v>298</v>
      </c>
      <c r="BN340" s="553" t="s">
        <v>298</v>
      </c>
      <c r="BO340" s="552" t="s">
        <v>298</v>
      </c>
      <c r="BP340" s="541">
        <v>0</v>
      </c>
      <c r="BQ340" s="551" t="s">
        <v>298</v>
      </c>
      <c r="BR340" s="553" t="s">
        <v>298</v>
      </c>
      <c r="BS340" s="552" t="s">
        <v>298</v>
      </c>
      <c r="BT340" s="541">
        <v>0</v>
      </c>
      <c r="BU340" s="551" t="s">
        <v>298</v>
      </c>
      <c r="BV340" s="553" t="s">
        <v>298</v>
      </c>
      <c r="BW340" s="553" t="s">
        <v>298</v>
      </c>
      <c r="BX340" s="552" t="s">
        <v>298</v>
      </c>
      <c r="BY340" s="541">
        <v>46</v>
      </c>
      <c r="BZ340" s="551" t="s">
        <v>298</v>
      </c>
      <c r="CA340" s="553" t="s">
        <v>298</v>
      </c>
      <c r="CB340" s="553" t="s">
        <v>298</v>
      </c>
      <c r="CC340" s="553" t="s">
        <v>298</v>
      </c>
      <c r="CD340" s="553" t="s">
        <v>298</v>
      </c>
      <c r="CE340" s="553" t="s">
        <v>298</v>
      </c>
      <c r="CF340" s="553" t="s">
        <v>298</v>
      </c>
      <c r="CG340" s="552" t="s">
        <v>298</v>
      </c>
      <c r="CH340" s="541">
        <v>59</v>
      </c>
      <c r="CI340" s="551" t="s">
        <v>298</v>
      </c>
      <c r="CJ340" s="552" t="s">
        <v>298</v>
      </c>
      <c r="CK340" s="541">
        <v>0</v>
      </c>
      <c r="CL340" s="551" t="s">
        <v>298</v>
      </c>
      <c r="CM340" s="553" t="s">
        <v>298</v>
      </c>
      <c r="CN340" s="553" t="s">
        <v>298</v>
      </c>
      <c r="CO340" s="553" t="s">
        <v>298</v>
      </c>
      <c r="CP340" s="552" t="s">
        <v>298</v>
      </c>
      <c r="CQ340" s="541">
        <v>0</v>
      </c>
      <c r="CR340" s="551" t="s">
        <v>298</v>
      </c>
      <c r="CS340" s="553" t="s">
        <v>298</v>
      </c>
      <c r="CT340" s="552" t="s">
        <v>298</v>
      </c>
      <c r="CU340" s="541">
        <v>0</v>
      </c>
      <c r="CV340" s="551" t="s">
        <v>298</v>
      </c>
      <c r="CW340" s="553" t="s">
        <v>298</v>
      </c>
      <c r="CX340" s="553" t="s">
        <v>298</v>
      </c>
      <c r="CY340" s="552" t="s">
        <v>298</v>
      </c>
      <c r="CZ340" s="541">
        <v>0</v>
      </c>
      <c r="DA340" s="551" t="s">
        <v>298</v>
      </c>
      <c r="DB340" s="553" t="s">
        <v>298</v>
      </c>
      <c r="DC340" s="553" t="s">
        <v>298</v>
      </c>
      <c r="DD340" s="553" t="s">
        <v>298</v>
      </c>
      <c r="DE340" s="553" t="s">
        <v>298</v>
      </c>
      <c r="DF340" s="552" t="s">
        <v>298</v>
      </c>
      <c r="DG340" s="541">
        <v>28</v>
      </c>
      <c r="DH340" s="551" t="s">
        <v>298</v>
      </c>
      <c r="DI340" s="553" t="s">
        <v>298</v>
      </c>
      <c r="DJ340" s="553" t="s">
        <v>298</v>
      </c>
      <c r="DK340" s="553" t="s">
        <v>298</v>
      </c>
      <c r="DL340" s="553" t="s">
        <v>298</v>
      </c>
      <c r="DM340" s="553" t="s">
        <v>298</v>
      </c>
      <c r="DN340" s="553" t="s">
        <v>298</v>
      </c>
      <c r="DO340" s="552" t="s">
        <v>298</v>
      </c>
      <c r="DP340" s="579">
        <f>B340+E340+K340+P340+T340+Y340+AD340+AK340+AP340+AS340+AX340+BA340+BJ340+BP340+BT340+BY340+CH340+CK340+CQ340+CU340+CZ340+DG340</f>
        <v>745</v>
      </c>
      <c r="DQ340" s="371">
        <f>SUM(DR340:DT340)</f>
        <v>0</v>
      </c>
      <c r="DR340" s="551">
        <v>0</v>
      </c>
      <c r="DS340" s="553">
        <v>0</v>
      </c>
      <c r="DT340" s="552">
        <v>0</v>
      </c>
      <c r="DU340" s="371">
        <f>SUM(DV340)</f>
        <v>0</v>
      </c>
      <c r="DV340" s="564">
        <v>0</v>
      </c>
    </row>
    <row r="341" spans="1:126" ht="15">
      <c r="A341" s="560" t="s">
        <v>26</v>
      </c>
      <c r="B341" s="550"/>
      <c r="C341" s="551"/>
      <c r="D341" s="552"/>
      <c r="E341" s="550"/>
      <c r="F341" s="551"/>
      <c r="G341" s="553"/>
      <c r="H341" s="553"/>
      <c r="I341" s="553"/>
      <c r="J341" s="552"/>
      <c r="K341" s="550"/>
      <c r="L341" s="551"/>
      <c r="M341" s="553"/>
      <c r="N341" s="553"/>
      <c r="O341" s="552"/>
      <c r="P341" s="550"/>
      <c r="Q341" s="551"/>
      <c r="R341" s="553"/>
      <c r="S341" s="552"/>
      <c r="T341" s="550"/>
      <c r="U341" s="551"/>
      <c r="V341" s="553"/>
      <c r="W341" s="553"/>
      <c r="X341" s="552"/>
      <c r="Y341" s="550"/>
      <c r="Z341" s="551"/>
      <c r="AA341" s="553"/>
      <c r="AB341" s="553"/>
      <c r="AC341" s="552"/>
      <c r="AD341" s="550"/>
      <c r="AE341" s="551"/>
      <c r="AF341" s="553"/>
      <c r="AG341" s="553"/>
      <c r="AH341" s="553"/>
      <c r="AI341" s="553"/>
      <c r="AJ341" s="552"/>
      <c r="AK341" s="550"/>
      <c r="AL341" s="551"/>
      <c r="AM341" s="553"/>
      <c r="AN341" s="553"/>
      <c r="AO341" s="552"/>
      <c r="AP341" s="550"/>
      <c r="AQ341" s="551"/>
      <c r="AR341" s="552"/>
      <c r="AS341" s="550"/>
      <c r="AT341" s="551"/>
      <c r="AU341" s="553"/>
      <c r="AV341" s="553"/>
      <c r="AW341" s="552"/>
      <c r="AX341" s="550"/>
      <c r="AY341" s="551"/>
      <c r="AZ341" s="552"/>
      <c r="BA341" s="550"/>
      <c r="BB341" s="551"/>
      <c r="BC341" s="553"/>
      <c r="BD341" s="553"/>
      <c r="BE341" s="553"/>
      <c r="BF341" s="553"/>
      <c r="BG341" s="553"/>
      <c r="BH341" s="553"/>
      <c r="BI341" s="552"/>
      <c r="BJ341" s="550"/>
      <c r="BK341" s="551"/>
      <c r="BL341" s="553"/>
      <c r="BM341" s="553"/>
      <c r="BN341" s="553"/>
      <c r="BO341" s="552"/>
      <c r="BP341" s="550"/>
      <c r="BQ341" s="551"/>
      <c r="BR341" s="553"/>
      <c r="BS341" s="552"/>
      <c r="BT341" s="550"/>
      <c r="BU341" s="551"/>
      <c r="BV341" s="553"/>
      <c r="BW341" s="553"/>
      <c r="BX341" s="552"/>
      <c r="BY341" s="550"/>
      <c r="BZ341" s="551"/>
      <c r="CA341" s="553"/>
      <c r="CB341" s="553"/>
      <c r="CC341" s="553"/>
      <c r="CD341" s="553"/>
      <c r="CE341" s="553"/>
      <c r="CF341" s="553"/>
      <c r="CG341" s="552"/>
      <c r="CH341" s="550"/>
      <c r="CI341" s="551"/>
      <c r="CJ341" s="552"/>
      <c r="CK341" s="550"/>
      <c r="CL341" s="551"/>
      <c r="CM341" s="553"/>
      <c r="CN341" s="553"/>
      <c r="CO341" s="553"/>
      <c r="CP341" s="552"/>
      <c r="CQ341" s="550"/>
      <c r="CR341" s="551"/>
      <c r="CS341" s="553"/>
      <c r="CT341" s="552"/>
      <c r="CU341" s="550"/>
      <c r="CV341" s="551"/>
      <c r="CW341" s="553"/>
      <c r="CX341" s="553"/>
      <c r="CY341" s="552"/>
      <c r="CZ341" s="550"/>
      <c r="DA341" s="551"/>
      <c r="DB341" s="553"/>
      <c r="DC341" s="553"/>
      <c r="DD341" s="553"/>
      <c r="DE341" s="553"/>
      <c r="DF341" s="552"/>
      <c r="DG341" s="550"/>
      <c r="DH341" s="551"/>
      <c r="DI341" s="553"/>
      <c r="DJ341" s="553"/>
      <c r="DK341" s="553"/>
      <c r="DL341" s="553"/>
      <c r="DM341" s="553"/>
      <c r="DN341" s="553"/>
      <c r="DO341" s="552"/>
      <c r="DP341" s="576"/>
      <c r="DQ341" s="111"/>
      <c r="DR341" s="551"/>
      <c r="DS341" s="553"/>
      <c r="DT341" s="552"/>
      <c r="DU341" s="111"/>
      <c r="DV341" s="566"/>
    </row>
    <row r="342" spans="1:126" ht="11.25">
      <c r="A342" s="559" t="s">
        <v>409</v>
      </c>
      <c r="B342" s="541">
        <v>0</v>
      </c>
      <c r="C342" s="551" t="s">
        <v>298</v>
      </c>
      <c r="D342" s="552" t="s">
        <v>298</v>
      </c>
      <c r="E342" s="541">
        <v>0</v>
      </c>
      <c r="F342" s="551" t="s">
        <v>298</v>
      </c>
      <c r="G342" s="553" t="s">
        <v>298</v>
      </c>
      <c r="H342" s="553" t="s">
        <v>298</v>
      </c>
      <c r="I342" s="553" t="s">
        <v>298</v>
      </c>
      <c r="J342" s="552" t="s">
        <v>298</v>
      </c>
      <c r="K342" s="541">
        <v>0</v>
      </c>
      <c r="L342" s="551" t="s">
        <v>298</v>
      </c>
      <c r="M342" s="553" t="s">
        <v>298</v>
      </c>
      <c r="N342" s="553" t="s">
        <v>298</v>
      </c>
      <c r="O342" s="552" t="s">
        <v>298</v>
      </c>
      <c r="P342" s="541">
        <v>0</v>
      </c>
      <c r="Q342" s="551" t="s">
        <v>298</v>
      </c>
      <c r="R342" s="553" t="s">
        <v>298</v>
      </c>
      <c r="S342" s="552" t="s">
        <v>298</v>
      </c>
      <c r="T342" s="541">
        <v>0</v>
      </c>
      <c r="U342" s="551" t="s">
        <v>298</v>
      </c>
      <c r="V342" s="553" t="s">
        <v>298</v>
      </c>
      <c r="W342" s="553" t="s">
        <v>298</v>
      </c>
      <c r="X342" s="552" t="s">
        <v>298</v>
      </c>
      <c r="Y342" s="541">
        <v>0</v>
      </c>
      <c r="Z342" s="551" t="s">
        <v>298</v>
      </c>
      <c r="AA342" s="553" t="s">
        <v>298</v>
      </c>
      <c r="AB342" s="553" t="s">
        <v>298</v>
      </c>
      <c r="AC342" s="552" t="s">
        <v>298</v>
      </c>
      <c r="AD342" s="541">
        <v>0</v>
      </c>
      <c r="AE342" s="551" t="s">
        <v>298</v>
      </c>
      <c r="AF342" s="553" t="s">
        <v>298</v>
      </c>
      <c r="AG342" s="553" t="s">
        <v>298</v>
      </c>
      <c r="AH342" s="553" t="s">
        <v>298</v>
      </c>
      <c r="AI342" s="553" t="s">
        <v>298</v>
      </c>
      <c r="AJ342" s="552" t="s">
        <v>298</v>
      </c>
      <c r="AK342" s="541">
        <v>0</v>
      </c>
      <c r="AL342" s="551" t="s">
        <v>298</v>
      </c>
      <c r="AM342" s="553" t="s">
        <v>298</v>
      </c>
      <c r="AN342" s="553" t="s">
        <v>298</v>
      </c>
      <c r="AO342" s="552" t="s">
        <v>298</v>
      </c>
      <c r="AP342" s="541">
        <v>0</v>
      </c>
      <c r="AQ342" s="551" t="s">
        <v>298</v>
      </c>
      <c r="AR342" s="552" t="s">
        <v>298</v>
      </c>
      <c r="AS342" s="541">
        <v>0</v>
      </c>
      <c r="AT342" s="551" t="s">
        <v>298</v>
      </c>
      <c r="AU342" s="553" t="s">
        <v>298</v>
      </c>
      <c r="AV342" s="553" t="s">
        <v>298</v>
      </c>
      <c r="AW342" s="552" t="s">
        <v>298</v>
      </c>
      <c r="AX342" s="541">
        <v>0</v>
      </c>
      <c r="AY342" s="551" t="s">
        <v>298</v>
      </c>
      <c r="AZ342" s="552" t="s">
        <v>298</v>
      </c>
      <c r="BA342" s="541">
        <v>0</v>
      </c>
      <c r="BB342" s="551" t="s">
        <v>298</v>
      </c>
      <c r="BC342" s="553" t="s">
        <v>298</v>
      </c>
      <c r="BD342" s="553" t="s">
        <v>298</v>
      </c>
      <c r="BE342" s="553" t="s">
        <v>298</v>
      </c>
      <c r="BF342" s="553" t="s">
        <v>298</v>
      </c>
      <c r="BG342" s="553" t="s">
        <v>298</v>
      </c>
      <c r="BH342" s="553" t="s">
        <v>298</v>
      </c>
      <c r="BI342" s="552" t="s">
        <v>298</v>
      </c>
      <c r="BJ342" s="541">
        <v>0</v>
      </c>
      <c r="BK342" s="551" t="s">
        <v>298</v>
      </c>
      <c r="BL342" s="553" t="s">
        <v>298</v>
      </c>
      <c r="BM342" s="553" t="s">
        <v>298</v>
      </c>
      <c r="BN342" s="553" t="s">
        <v>298</v>
      </c>
      <c r="BO342" s="552" t="s">
        <v>298</v>
      </c>
      <c r="BP342" s="541">
        <v>0</v>
      </c>
      <c r="BQ342" s="551" t="s">
        <v>298</v>
      </c>
      <c r="BR342" s="553" t="s">
        <v>298</v>
      </c>
      <c r="BS342" s="552" t="s">
        <v>298</v>
      </c>
      <c r="BT342" s="541">
        <v>0</v>
      </c>
      <c r="BU342" s="551" t="s">
        <v>298</v>
      </c>
      <c r="BV342" s="553" t="s">
        <v>298</v>
      </c>
      <c r="BW342" s="553" t="s">
        <v>298</v>
      </c>
      <c r="BX342" s="552" t="s">
        <v>298</v>
      </c>
      <c r="BY342" s="541">
        <v>0</v>
      </c>
      <c r="BZ342" s="551" t="s">
        <v>298</v>
      </c>
      <c r="CA342" s="553" t="s">
        <v>298</v>
      </c>
      <c r="CB342" s="553" t="s">
        <v>298</v>
      </c>
      <c r="CC342" s="553" t="s">
        <v>298</v>
      </c>
      <c r="CD342" s="553" t="s">
        <v>298</v>
      </c>
      <c r="CE342" s="553" t="s">
        <v>298</v>
      </c>
      <c r="CF342" s="553" t="s">
        <v>298</v>
      </c>
      <c r="CG342" s="552" t="s">
        <v>298</v>
      </c>
      <c r="CH342" s="541">
        <v>0</v>
      </c>
      <c r="CI342" s="551" t="s">
        <v>298</v>
      </c>
      <c r="CJ342" s="552" t="s">
        <v>298</v>
      </c>
      <c r="CK342" s="541">
        <v>0</v>
      </c>
      <c r="CL342" s="551" t="s">
        <v>298</v>
      </c>
      <c r="CM342" s="553" t="s">
        <v>298</v>
      </c>
      <c r="CN342" s="553" t="s">
        <v>298</v>
      </c>
      <c r="CO342" s="553" t="s">
        <v>298</v>
      </c>
      <c r="CP342" s="552" t="s">
        <v>298</v>
      </c>
      <c r="CQ342" s="541">
        <v>0</v>
      </c>
      <c r="CR342" s="551" t="s">
        <v>298</v>
      </c>
      <c r="CS342" s="553" t="s">
        <v>298</v>
      </c>
      <c r="CT342" s="552" t="s">
        <v>298</v>
      </c>
      <c r="CU342" s="541">
        <v>0</v>
      </c>
      <c r="CV342" s="551" t="s">
        <v>298</v>
      </c>
      <c r="CW342" s="553" t="s">
        <v>298</v>
      </c>
      <c r="CX342" s="553" t="s">
        <v>298</v>
      </c>
      <c r="CY342" s="552" t="s">
        <v>298</v>
      </c>
      <c r="CZ342" s="541">
        <v>0</v>
      </c>
      <c r="DA342" s="551" t="s">
        <v>298</v>
      </c>
      <c r="DB342" s="553" t="s">
        <v>298</v>
      </c>
      <c r="DC342" s="553" t="s">
        <v>298</v>
      </c>
      <c r="DD342" s="553" t="s">
        <v>298</v>
      </c>
      <c r="DE342" s="553" t="s">
        <v>298</v>
      </c>
      <c r="DF342" s="552" t="s">
        <v>298</v>
      </c>
      <c r="DG342" s="541">
        <v>43</v>
      </c>
      <c r="DH342" s="551" t="s">
        <v>298</v>
      </c>
      <c r="DI342" s="553" t="s">
        <v>298</v>
      </c>
      <c r="DJ342" s="553" t="s">
        <v>298</v>
      </c>
      <c r="DK342" s="553" t="s">
        <v>298</v>
      </c>
      <c r="DL342" s="553" t="s">
        <v>298</v>
      </c>
      <c r="DM342" s="553" t="s">
        <v>298</v>
      </c>
      <c r="DN342" s="553" t="s">
        <v>298</v>
      </c>
      <c r="DO342" s="552" t="s">
        <v>298</v>
      </c>
      <c r="DP342" s="578">
        <f t="shared" si="267"/>
        <v>43</v>
      </c>
      <c r="DQ342" s="289">
        <f t="shared" si="268"/>
        <v>0</v>
      </c>
      <c r="DR342" s="551">
        <v>0</v>
      </c>
      <c r="DS342" s="553">
        <v>0</v>
      </c>
      <c r="DT342" s="552">
        <v>0</v>
      </c>
      <c r="DU342" s="289">
        <f t="shared" si="269"/>
        <v>0</v>
      </c>
      <c r="DV342" s="564">
        <v>0</v>
      </c>
    </row>
    <row r="343" spans="1:126" ht="21.75" customHeight="1">
      <c r="A343" s="559" t="s">
        <v>410</v>
      </c>
      <c r="B343" s="541">
        <v>0</v>
      </c>
      <c r="C343" s="542" t="s">
        <v>298</v>
      </c>
      <c r="D343" s="543" t="s">
        <v>298</v>
      </c>
      <c r="E343" s="541">
        <v>22</v>
      </c>
      <c r="F343" s="542" t="s">
        <v>298</v>
      </c>
      <c r="G343" s="544" t="s">
        <v>298</v>
      </c>
      <c r="H343" s="544" t="s">
        <v>298</v>
      </c>
      <c r="I343" s="544" t="s">
        <v>298</v>
      </c>
      <c r="J343" s="543" t="s">
        <v>298</v>
      </c>
      <c r="K343" s="541">
        <v>5</v>
      </c>
      <c r="L343" s="542" t="s">
        <v>298</v>
      </c>
      <c r="M343" s="544" t="s">
        <v>298</v>
      </c>
      <c r="N343" s="544" t="s">
        <v>298</v>
      </c>
      <c r="O343" s="543" t="s">
        <v>298</v>
      </c>
      <c r="P343" s="541">
        <v>1</v>
      </c>
      <c r="Q343" s="542" t="s">
        <v>298</v>
      </c>
      <c r="R343" s="544" t="s">
        <v>298</v>
      </c>
      <c r="S343" s="543" t="s">
        <v>298</v>
      </c>
      <c r="T343" s="541">
        <v>11</v>
      </c>
      <c r="U343" s="542" t="s">
        <v>298</v>
      </c>
      <c r="V343" s="544" t="s">
        <v>298</v>
      </c>
      <c r="W343" s="544" t="s">
        <v>298</v>
      </c>
      <c r="X343" s="543" t="s">
        <v>298</v>
      </c>
      <c r="Y343" s="541">
        <v>8</v>
      </c>
      <c r="Z343" s="542" t="s">
        <v>298</v>
      </c>
      <c r="AA343" s="544" t="s">
        <v>298</v>
      </c>
      <c r="AB343" s="544" t="s">
        <v>298</v>
      </c>
      <c r="AC343" s="543" t="s">
        <v>298</v>
      </c>
      <c r="AD343" s="541">
        <v>2</v>
      </c>
      <c r="AE343" s="542" t="s">
        <v>298</v>
      </c>
      <c r="AF343" s="544" t="s">
        <v>298</v>
      </c>
      <c r="AG343" s="544" t="s">
        <v>298</v>
      </c>
      <c r="AH343" s="544" t="s">
        <v>298</v>
      </c>
      <c r="AI343" s="544" t="s">
        <v>298</v>
      </c>
      <c r="AJ343" s="543" t="s">
        <v>298</v>
      </c>
      <c r="AK343" s="541">
        <v>7</v>
      </c>
      <c r="AL343" s="542" t="s">
        <v>298</v>
      </c>
      <c r="AM343" s="544" t="s">
        <v>298</v>
      </c>
      <c r="AN343" s="544" t="s">
        <v>298</v>
      </c>
      <c r="AO343" s="543" t="s">
        <v>298</v>
      </c>
      <c r="AP343" s="541">
        <v>0</v>
      </c>
      <c r="AQ343" s="542" t="s">
        <v>298</v>
      </c>
      <c r="AR343" s="543" t="s">
        <v>298</v>
      </c>
      <c r="AS343" s="541">
        <v>5</v>
      </c>
      <c r="AT343" s="542" t="s">
        <v>298</v>
      </c>
      <c r="AU343" s="544" t="s">
        <v>298</v>
      </c>
      <c r="AV343" s="544" t="s">
        <v>298</v>
      </c>
      <c r="AW343" s="543" t="s">
        <v>298</v>
      </c>
      <c r="AX343" s="541">
        <v>0</v>
      </c>
      <c r="AY343" s="542" t="s">
        <v>298</v>
      </c>
      <c r="AZ343" s="543" t="s">
        <v>298</v>
      </c>
      <c r="BA343" s="541">
        <v>150</v>
      </c>
      <c r="BB343" s="542" t="s">
        <v>298</v>
      </c>
      <c r="BC343" s="544" t="s">
        <v>298</v>
      </c>
      <c r="BD343" s="544" t="s">
        <v>298</v>
      </c>
      <c r="BE343" s="544" t="s">
        <v>298</v>
      </c>
      <c r="BF343" s="544" t="s">
        <v>298</v>
      </c>
      <c r="BG343" s="544" t="s">
        <v>298</v>
      </c>
      <c r="BH343" s="544" t="s">
        <v>298</v>
      </c>
      <c r="BI343" s="543" t="s">
        <v>298</v>
      </c>
      <c r="BJ343" s="541">
        <v>20</v>
      </c>
      <c r="BK343" s="542" t="s">
        <v>298</v>
      </c>
      <c r="BL343" s="544" t="s">
        <v>298</v>
      </c>
      <c r="BM343" s="544" t="s">
        <v>298</v>
      </c>
      <c r="BN343" s="544" t="s">
        <v>298</v>
      </c>
      <c r="BO343" s="543" t="s">
        <v>298</v>
      </c>
      <c r="BP343" s="541">
        <v>32</v>
      </c>
      <c r="BQ343" s="542" t="s">
        <v>298</v>
      </c>
      <c r="BR343" s="544" t="s">
        <v>298</v>
      </c>
      <c r="BS343" s="543" t="s">
        <v>298</v>
      </c>
      <c r="BT343" s="541">
        <v>15</v>
      </c>
      <c r="BU343" s="542" t="s">
        <v>298</v>
      </c>
      <c r="BV343" s="544" t="s">
        <v>298</v>
      </c>
      <c r="BW343" s="544" t="s">
        <v>298</v>
      </c>
      <c r="BX343" s="543" t="s">
        <v>298</v>
      </c>
      <c r="BY343" s="541">
        <v>15</v>
      </c>
      <c r="BZ343" s="542" t="s">
        <v>298</v>
      </c>
      <c r="CA343" s="544" t="s">
        <v>298</v>
      </c>
      <c r="CB343" s="544" t="s">
        <v>298</v>
      </c>
      <c r="CC343" s="544" t="s">
        <v>298</v>
      </c>
      <c r="CD343" s="544" t="s">
        <v>298</v>
      </c>
      <c r="CE343" s="544" t="s">
        <v>298</v>
      </c>
      <c r="CF343" s="544" t="s">
        <v>298</v>
      </c>
      <c r="CG343" s="543" t="s">
        <v>298</v>
      </c>
      <c r="CH343" s="541">
        <v>29</v>
      </c>
      <c r="CI343" s="542" t="s">
        <v>298</v>
      </c>
      <c r="CJ343" s="543" t="s">
        <v>298</v>
      </c>
      <c r="CK343" s="541">
        <v>31</v>
      </c>
      <c r="CL343" s="542" t="s">
        <v>298</v>
      </c>
      <c r="CM343" s="544" t="s">
        <v>298</v>
      </c>
      <c r="CN343" s="544" t="s">
        <v>298</v>
      </c>
      <c r="CO343" s="544" t="s">
        <v>298</v>
      </c>
      <c r="CP343" s="543" t="s">
        <v>298</v>
      </c>
      <c r="CQ343" s="541">
        <v>0</v>
      </c>
      <c r="CR343" s="542" t="s">
        <v>298</v>
      </c>
      <c r="CS343" s="544" t="s">
        <v>298</v>
      </c>
      <c r="CT343" s="543" t="s">
        <v>298</v>
      </c>
      <c r="CU343" s="541">
        <v>18</v>
      </c>
      <c r="CV343" s="542" t="s">
        <v>298</v>
      </c>
      <c r="CW343" s="544" t="s">
        <v>298</v>
      </c>
      <c r="CX343" s="544" t="s">
        <v>298</v>
      </c>
      <c r="CY343" s="543" t="s">
        <v>298</v>
      </c>
      <c r="CZ343" s="541">
        <v>17</v>
      </c>
      <c r="DA343" s="542" t="s">
        <v>298</v>
      </c>
      <c r="DB343" s="544" t="s">
        <v>298</v>
      </c>
      <c r="DC343" s="544" t="s">
        <v>298</v>
      </c>
      <c r="DD343" s="544" t="s">
        <v>298</v>
      </c>
      <c r="DE343" s="544" t="s">
        <v>298</v>
      </c>
      <c r="DF343" s="543" t="s">
        <v>298</v>
      </c>
      <c r="DG343" s="541">
        <v>28</v>
      </c>
      <c r="DH343" s="542" t="s">
        <v>298</v>
      </c>
      <c r="DI343" s="544" t="s">
        <v>298</v>
      </c>
      <c r="DJ343" s="544" t="s">
        <v>298</v>
      </c>
      <c r="DK343" s="544" t="s">
        <v>298</v>
      </c>
      <c r="DL343" s="544" t="s">
        <v>298</v>
      </c>
      <c r="DM343" s="544" t="s">
        <v>298</v>
      </c>
      <c r="DN343" s="544" t="s">
        <v>298</v>
      </c>
      <c r="DO343" s="543" t="s">
        <v>298</v>
      </c>
      <c r="DP343" s="578">
        <f t="shared" si="267"/>
        <v>416</v>
      </c>
      <c r="DQ343" s="289">
        <f t="shared" si="268"/>
        <v>0</v>
      </c>
      <c r="DR343" s="542">
        <v>0</v>
      </c>
      <c r="DS343" s="544">
        <v>0</v>
      </c>
      <c r="DT343" s="543">
        <v>0</v>
      </c>
      <c r="DU343" s="289">
        <f t="shared" si="269"/>
        <v>3</v>
      </c>
      <c r="DV343" s="564">
        <v>3</v>
      </c>
    </row>
    <row r="344" spans="1:126" ht="22.5">
      <c r="A344" s="562" t="s">
        <v>411</v>
      </c>
      <c r="B344" s="545">
        <v>5</v>
      </c>
      <c r="C344" s="551" t="s">
        <v>298</v>
      </c>
      <c r="D344" s="552" t="s">
        <v>298</v>
      </c>
      <c r="E344" s="548">
        <v>14</v>
      </c>
      <c r="F344" s="551" t="s">
        <v>298</v>
      </c>
      <c r="G344" s="553" t="s">
        <v>298</v>
      </c>
      <c r="H344" s="553" t="s">
        <v>298</v>
      </c>
      <c r="I344" s="553" t="s">
        <v>298</v>
      </c>
      <c r="J344" s="552" t="s">
        <v>298</v>
      </c>
      <c r="K344" s="548">
        <v>8</v>
      </c>
      <c r="L344" s="551" t="s">
        <v>298</v>
      </c>
      <c r="M344" s="553" t="s">
        <v>298</v>
      </c>
      <c r="N344" s="553" t="s">
        <v>298</v>
      </c>
      <c r="O344" s="552" t="s">
        <v>298</v>
      </c>
      <c r="P344" s="548">
        <v>1</v>
      </c>
      <c r="Q344" s="551" t="s">
        <v>298</v>
      </c>
      <c r="R344" s="553" t="s">
        <v>298</v>
      </c>
      <c r="S344" s="552" t="s">
        <v>298</v>
      </c>
      <c r="T344" s="548">
        <v>2</v>
      </c>
      <c r="U344" s="551" t="s">
        <v>298</v>
      </c>
      <c r="V344" s="553" t="s">
        <v>298</v>
      </c>
      <c r="W344" s="553" t="s">
        <v>298</v>
      </c>
      <c r="X344" s="552" t="s">
        <v>298</v>
      </c>
      <c r="Y344" s="548">
        <v>9</v>
      </c>
      <c r="Z344" s="551" t="s">
        <v>298</v>
      </c>
      <c r="AA344" s="553" t="s">
        <v>298</v>
      </c>
      <c r="AB344" s="553" t="s">
        <v>298</v>
      </c>
      <c r="AC344" s="552" t="s">
        <v>298</v>
      </c>
      <c r="AD344" s="548">
        <v>4</v>
      </c>
      <c r="AE344" s="551" t="s">
        <v>298</v>
      </c>
      <c r="AF344" s="553" t="s">
        <v>298</v>
      </c>
      <c r="AG344" s="553" t="s">
        <v>298</v>
      </c>
      <c r="AH344" s="553" t="s">
        <v>298</v>
      </c>
      <c r="AI344" s="553" t="s">
        <v>298</v>
      </c>
      <c r="AJ344" s="552" t="s">
        <v>298</v>
      </c>
      <c r="AK344" s="548">
        <v>3</v>
      </c>
      <c r="AL344" s="551" t="s">
        <v>298</v>
      </c>
      <c r="AM344" s="553" t="s">
        <v>298</v>
      </c>
      <c r="AN344" s="553" t="s">
        <v>298</v>
      </c>
      <c r="AO344" s="552" t="s">
        <v>298</v>
      </c>
      <c r="AP344" s="548">
        <v>3</v>
      </c>
      <c r="AQ344" s="551" t="s">
        <v>298</v>
      </c>
      <c r="AR344" s="552" t="s">
        <v>298</v>
      </c>
      <c r="AS344" s="548">
        <v>19</v>
      </c>
      <c r="AT344" s="551" t="s">
        <v>298</v>
      </c>
      <c r="AU344" s="553" t="s">
        <v>298</v>
      </c>
      <c r="AV344" s="553" t="s">
        <v>298</v>
      </c>
      <c r="AW344" s="552" t="s">
        <v>298</v>
      </c>
      <c r="AX344" s="548">
        <v>15</v>
      </c>
      <c r="AY344" s="551" t="s">
        <v>298</v>
      </c>
      <c r="AZ344" s="552" t="s">
        <v>298</v>
      </c>
      <c r="BA344" s="548">
        <v>105</v>
      </c>
      <c r="BB344" s="551" t="s">
        <v>298</v>
      </c>
      <c r="BC344" s="553" t="s">
        <v>298</v>
      </c>
      <c r="BD344" s="553" t="s">
        <v>298</v>
      </c>
      <c r="BE344" s="553" t="s">
        <v>298</v>
      </c>
      <c r="BF344" s="553" t="s">
        <v>298</v>
      </c>
      <c r="BG344" s="553" t="s">
        <v>298</v>
      </c>
      <c r="BH344" s="553" t="s">
        <v>298</v>
      </c>
      <c r="BI344" s="552" t="s">
        <v>298</v>
      </c>
      <c r="BJ344" s="548">
        <v>5</v>
      </c>
      <c r="BK344" s="551" t="s">
        <v>298</v>
      </c>
      <c r="BL344" s="553" t="s">
        <v>298</v>
      </c>
      <c r="BM344" s="553" t="s">
        <v>298</v>
      </c>
      <c r="BN344" s="553" t="s">
        <v>298</v>
      </c>
      <c r="BO344" s="552" t="s">
        <v>298</v>
      </c>
      <c r="BP344" s="548">
        <v>2</v>
      </c>
      <c r="BQ344" s="551" t="s">
        <v>298</v>
      </c>
      <c r="BR344" s="553" t="s">
        <v>298</v>
      </c>
      <c r="BS344" s="552" t="s">
        <v>298</v>
      </c>
      <c r="BT344" s="548">
        <v>6</v>
      </c>
      <c r="BU344" s="551" t="s">
        <v>298</v>
      </c>
      <c r="BV344" s="553" t="s">
        <v>298</v>
      </c>
      <c r="BW344" s="553" t="s">
        <v>298</v>
      </c>
      <c r="BX344" s="552" t="s">
        <v>298</v>
      </c>
      <c r="BY344" s="548">
        <v>4</v>
      </c>
      <c r="BZ344" s="551" t="s">
        <v>298</v>
      </c>
      <c r="CA344" s="553" t="s">
        <v>298</v>
      </c>
      <c r="CB344" s="553" t="s">
        <v>298</v>
      </c>
      <c r="CC344" s="553" t="s">
        <v>298</v>
      </c>
      <c r="CD344" s="553" t="s">
        <v>298</v>
      </c>
      <c r="CE344" s="553" t="s">
        <v>298</v>
      </c>
      <c r="CF344" s="553" t="s">
        <v>298</v>
      </c>
      <c r="CG344" s="552" t="s">
        <v>298</v>
      </c>
      <c r="CH344" s="548">
        <v>21</v>
      </c>
      <c r="CI344" s="551" t="s">
        <v>298</v>
      </c>
      <c r="CJ344" s="552" t="s">
        <v>298</v>
      </c>
      <c r="CK344" s="548">
        <v>30</v>
      </c>
      <c r="CL344" s="551" t="s">
        <v>298</v>
      </c>
      <c r="CM344" s="553" t="s">
        <v>298</v>
      </c>
      <c r="CN344" s="553" t="s">
        <v>298</v>
      </c>
      <c r="CO344" s="553" t="s">
        <v>298</v>
      </c>
      <c r="CP344" s="552" t="s">
        <v>298</v>
      </c>
      <c r="CQ344" s="548">
        <v>13</v>
      </c>
      <c r="CR344" s="551" t="s">
        <v>298</v>
      </c>
      <c r="CS344" s="553" t="s">
        <v>298</v>
      </c>
      <c r="CT344" s="552" t="s">
        <v>298</v>
      </c>
      <c r="CU344" s="548">
        <v>58</v>
      </c>
      <c r="CV344" s="551" t="s">
        <v>298</v>
      </c>
      <c r="CW344" s="553" t="s">
        <v>298</v>
      </c>
      <c r="CX344" s="553" t="s">
        <v>298</v>
      </c>
      <c r="CY344" s="552" t="s">
        <v>298</v>
      </c>
      <c r="CZ344" s="548">
        <v>4</v>
      </c>
      <c r="DA344" s="551" t="s">
        <v>298</v>
      </c>
      <c r="DB344" s="553" t="s">
        <v>298</v>
      </c>
      <c r="DC344" s="553" t="s">
        <v>298</v>
      </c>
      <c r="DD344" s="553" t="s">
        <v>298</v>
      </c>
      <c r="DE344" s="553" t="s">
        <v>298</v>
      </c>
      <c r="DF344" s="552" t="s">
        <v>298</v>
      </c>
      <c r="DG344" s="548">
        <v>39</v>
      </c>
      <c r="DH344" s="551" t="s">
        <v>298</v>
      </c>
      <c r="DI344" s="553" t="s">
        <v>298</v>
      </c>
      <c r="DJ344" s="553" t="s">
        <v>298</v>
      </c>
      <c r="DK344" s="553" t="s">
        <v>298</v>
      </c>
      <c r="DL344" s="553" t="s">
        <v>298</v>
      </c>
      <c r="DM344" s="553" t="s">
        <v>298</v>
      </c>
      <c r="DN344" s="553" t="s">
        <v>298</v>
      </c>
      <c r="DO344" s="552" t="s">
        <v>298</v>
      </c>
      <c r="DP344" s="579">
        <f t="shared" si="267"/>
        <v>370</v>
      </c>
      <c r="DQ344" s="371">
        <f t="shared" si="268"/>
        <v>0</v>
      </c>
      <c r="DR344" s="551">
        <v>0</v>
      </c>
      <c r="DS344" s="553">
        <v>0</v>
      </c>
      <c r="DT344" s="552">
        <v>0</v>
      </c>
      <c r="DU344" s="371">
        <f t="shared" si="269"/>
        <v>0</v>
      </c>
      <c r="DV344" s="565">
        <v>0</v>
      </c>
    </row>
    <row r="345" spans="1:126" ht="15">
      <c r="A345" s="560" t="s">
        <v>380</v>
      </c>
      <c r="B345" s="550"/>
      <c r="C345" s="551"/>
      <c r="D345" s="552"/>
      <c r="E345" s="550"/>
      <c r="F345" s="551"/>
      <c r="G345" s="553"/>
      <c r="H345" s="553"/>
      <c r="I345" s="553"/>
      <c r="J345" s="552"/>
      <c r="K345" s="550"/>
      <c r="L345" s="551"/>
      <c r="M345" s="553"/>
      <c r="N345" s="553"/>
      <c r="O345" s="552"/>
      <c r="P345" s="550"/>
      <c r="Q345" s="551"/>
      <c r="R345" s="553"/>
      <c r="S345" s="552"/>
      <c r="T345" s="550"/>
      <c r="U345" s="551"/>
      <c r="V345" s="553"/>
      <c r="W345" s="553"/>
      <c r="X345" s="552"/>
      <c r="Y345" s="550"/>
      <c r="Z345" s="551"/>
      <c r="AA345" s="553"/>
      <c r="AB345" s="553"/>
      <c r="AC345" s="552"/>
      <c r="AD345" s="550"/>
      <c r="AE345" s="551"/>
      <c r="AF345" s="553"/>
      <c r="AG345" s="553"/>
      <c r="AH345" s="553"/>
      <c r="AI345" s="553"/>
      <c r="AJ345" s="552"/>
      <c r="AK345" s="550"/>
      <c r="AL345" s="551"/>
      <c r="AM345" s="553"/>
      <c r="AN345" s="553"/>
      <c r="AO345" s="552"/>
      <c r="AP345" s="550"/>
      <c r="AQ345" s="551"/>
      <c r="AR345" s="552"/>
      <c r="AS345" s="550"/>
      <c r="AT345" s="551"/>
      <c r="AU345" s="553"/>
      <c r="AV345" s="553"/>
      <c r="AW345" s="552"/>
      <c r="AX345" s="550"/>
      <c r="AY345" s="551"/>
      <c r="AZ345" s="552"/>
      <c r="BA345" s="550"/>
      <c r="BB345" s="551"/>
      <c r="BC345" s="553"/>
      <c r="BD345" s="553"/>
      <c r="BE345" s="553"/>
      <c r="BF345" s="553"/>
      <c r="BG345" s="553"/>
      <c r="BH345" s="553"/>
      <c r="BI345" s="552"/>
      <c r="BJ345" s="550"/>
      <c r="BK345" s="551"/>
      <c r="BL345" s="553"/>
      <c r="BM345" s="553"/>
      <c r="BN345" s="553"/>
      <c r="BO345" s="552"/>
      <c r="BP345" s="550"/>
      <c r="BQ345" s="551"/>
      <c r="BR345" s="553"/>
      <c r="BS345" s="552"/>
      <c r="BT345" s="550"/>
      <c r="BU345" s="551"/>
      <c r="BV345" s="553"/>
      <c r="BW345" s="553"/>
      <c r="BX345" s="552"/>
      <c r="BY345" s="550"/>
      <c r="BZ345" s="551"/>
      <c r="CA345" s="553"/>
      <c r="CB345" s="553"/>
      <c r="CC345" s="553"/>
      <c r="CD345" s="553"/>
      <c r="CE345" s="553"/>
      <c r="CF345" s="553"/>
      <c r="CG345" s="552"/>
      <c r="CH345" s="550"/>
      <c r="CI345" s="551"/>
      <c r="CJ345" s="552"/>
      <c r="CK345" s="550"/>
      <c r="CL345" s="551"/>
      <c r="CM345" s="553"/>
      <c r="CN345" s="553"/>
      <c r="CO345" s="553"/>
      <c r="CP345" s="552"/>
      <c r="CQ345" s="550"/>
      <c r="CR345" s="551"/>
      <c r="CS345" s="553"/>
      <c r="CT345" s="552"/>
      <c r="CU345" s="550"/>
      <c r="CV345" s="551"/>
      <c r="CW345" s="553"/>
      <c r="CX345" s="553"/>
      <c r="CY345" s="552"/>
      <c r="CZ345" s="550"/>
      <c r="DA345" s="551"/>
      <c r="DB345" s="553"/>
      <c r="DC345" s="553"/>
      <c r="DD345" s="553"/>
      <c r="DE345" s="553"/>
      <c r="DF345" s="552"/>
      <c r="DG345" s="550"/>
      <c r="DH345" s="551"/>
      <c r="DI345" s="553"/>
      <c r="DJ345" s="553"/>
      <c r="DK345" s="553"/>
      <c r="DL345" s="553"/>
      <c r="DM345" s="553"/>
      <c r="DN345" s="553"/>
      <c r="DO345" s="552"/>
      <c r="DP345" s="576"/>
      <c r="DQ345" s="111"/>
      <c r="DR345" s="551"/>
      <c r="DS345" s="553"/>
      <c r="DT345" s="552"/>
      <c r="DU345" s="111"/>
      <c r="DV345" s="566"/>
    </row>
    <row r="346" spans="1:126" ht="11.25">
      <c r="A346" s="559" t="s">
        <v>30</v>
      </c>
      <c r="B346" s="541">
        <v>186</v>
      </c>
      <c r="C346" s="551" t="s">
        <v>298</v>
      </c>
      <c r="D346" s="552" t="s">
        <v>298</v>
      </c>
      <c r="E346" s="541">
        <v>448</v>
      </c>
      <c r="F346" s="551" t="s">
        <v>298</v>
      </c>
      <c r="G346" s="553" t="s">
        <v>298</v>
      </c>
      <c r="H346" s="553" t="s">
        <v>298</v>
      </c>
      <c r="I346" s="553" t="s">
        <v>298</v>
      </c>
      <c r="J346" s="552" t="s">
        <v>298</v>
      </c>
      <c r="K346" s="541">
        <v>148</v>
      </c>
      <c r="L346" s="551" t="s">
        <v>298</v>
      </c>
      <c r="M346" s="553" t="s">
        <v>298</v>
      </c>
      <c r="N346" s="553" t="s">
        <v>298</v>
      </c>
      <c r="O346" s="552" t="s">
        <v>298</v>
      </c>
      <c r="P346" s="541">
        <v>116</v>
      </c>
      <c r="Q346" s="551" t="s">
        <v>298</v>
      </c>
      <c r="R346" s="553" t="s">
        <v>298</v>
      </c>
      <c r="S346" s="552" t="s">
        <v>298</v>
      </c>
      <c r="T346" s="541">
        <v>358</v>
      </c>
      <c r="U346" s="551" t="s">
        <v>298</v>
      </c>
      <c r="V346" s="553" t="s">
        <v>298</v>
      </c>
      <c r="W346" s="553" t="s">
        <v>298</v>
      </c>
      <c r="X346" s="552" t="s">
        <v>298</v>
      </c>
      <c r="Y346" s="541">
        <v>411</v>
      </c>
      <c r="Z346" s="551" t="s">
        <v>298</v>
      </c>
      <c r="AA346" s="553" t="s">
        <v>298</v>
      </c>
      <c r="AB346" s="553" t="s">
        <v>298</v>
      </c>
      <c r="AC346" s="552" t="s">
        <v>298</v>
      </c>
      <c r="AD346" s="541">
        <v>161</v>
      </c>
      <c r="AE346" s="551" t="s">
        <v>298</v>
      </c>
      <c r="AF346" s="553" t="s">
        <v>298</v>
      </c>
      <c r="AG346" s="553" t="s">
        <v>298</v>
      </c>
      <c r="AH346" s="553" t="s">
        <v>298</v>
      </c>
      <c r="AI346" s="553" t="s">
        <v>298</v>
      </c>
      <c r="AJ346" s="552" t="s">
        <v>298</v>
      </c>
      <c r="AK346" s="541">
        <v>83</v>
      </c>
      <c r="AL346" s="551" t="s">
        <v>298</v>
      </c>
      <c r="AM346" s="553" t="s">
        <v>298</v>
      </c>
      <c r="AN346" s="553" t="s">
        <v>298</v>
      </c>
      <c r="AO346" s="552" t="s">
        <v>298</v>
      </c>
      <c r="AP346" s="541">
        <v>5</v>
      </c>
      <c r="AQ346" s="551" t="s">
        <v>298</v>
      </c>
      <c r="AR346" s="552" t="s">
        <v>298</v>
      </c>
      <c r="AS346" s="541">
        <v>152</v>
      </c>
      <c r="AT346" s="551" t="s">
        <v>298</v>
      </c>
      <c r="AU346" s="553" t="s">
        <v>298</v>
      </c>
      <c r="AV346" s="553" t="s">
        <v>298</v>
      </c>
      <c r="AW346" s="552" t="s">
        <v>298</v>
      </c>
      <c r="AX346" s="541">
        <v>152</v>
      </c>
      <c r="AY346" s="551" t="s">
        <v>298</v>
      </c>
      <c r="AZ346" s="552" t="s">
        <v>298</v>
      </c>
      <c r="BA346" s="541">
        <v>957</v>
      </c>
      <c r="BB346" s="551" t="s">
        <v>298</v>
      </c>
      <c r="BC346" s="553" t="s">
        <v>298</v>
      </c>
      <c r="BD346" s="553" t="s">
        <v>298</v>
      </c>
      <c r="BE346" s="553" t="s">
        <v>298</v>
      </c>
      <c r="BF346" s="553" t="s">
        <v>298</v>
      </c>
      <c r="BG346" s="553" t="s">
        <v>298</v>
      </c>
      <c r="BH346" s="553" t="s">
        <v>298</v>
      </c>
      <c r="BI346" s="552" t="s">
        <v>298</v>
      </c>
      <c r="BJ346" s="541">
        <v>471</v>
      </c>
      <c r="BK346" s="551" t="s">
        <v>298</v>
      </c>
      <c r="BL346" s="553" t="s">
        <v>298</v>
      </c>
      <c r="BM346" s="553" t="s">
        <v>298</v>
      </c>
      <c r="BN346" s="553" t="s">
        <v>298</v>
      </c>
      <c r="BO346" s="552" t="s">
        <v>298</v>
      </c>
      <c r="BP346" s="541">
        <v>81</v>
      </c>
      <c r="BQ346" s="551" t="s">
        <v>298</v>
      </c>
      <c r="BR346" s="553" t="s">
        <v>298</v>
      </c>
      <c r="BS346" s="552" t="s">
        <v>298</v>
      </c>
      <c r="BT346" s="541">
        <v>131</v>
      </c>
      <c r="BU346" s="551" t="s">
        <v>298</v>
      </c>
      <c r="BV346" s="553" t="s">
        <v>298</v>
      </c>
      <c r="BW346" s="553" t="s">
        <v>298</v>
      </c>
      <c r="BX346" s="552" t="s">
        <v>298</v>
      </c>
      <c r="BY346" s="541">
        <v>371</v>
      </c>
      <c r="BZ346" s="551" t="s">
        <v>298</v>
      </c>
      <c r="CA346" s="553" t="s">
        <v>298</v>
      </c>
      <c r="CB346" s="553" t="s">
        <v>298</v>
      </c>
      <c r="CC346" s="553" t="s">
        <v>298</v>
      </c>
      <c r="CD346" s="553" t="s">
        <v>298</v>
      </c>
      <c r="CE346" s="553" t="s">
        <v>298</v>
      </c>
      <c r="CF346" s="553" t="s">
        <v>298</v>
      </c>
      <c r="CG346" s="552" t="s">
        <v>298</v>
      </c>
      <c r="CH346" s="541">
        <v>663</v>
      </c>
      <c r="CI346" s="551" t="s">
        <v>298</v>
      </c>
      <c r="CJ346" s="552" t="s">
        <v>298</v>
      </c>
      <c r="CK346" s="541">
        <v>255</v>
      </c>
      <c r="CL346" s="551" t="s">
        <v>298</v>
      </c>
      <c r="CM346" s="553" t="s">
        <v>298</v>
      </c>
      <c r="CN346" s="553" t="s">
        <v>298</v>
      </c>
      <c r="CO346" s="553" t="s">
        <v>298</v>
      </c>
      <c r="CP346" s="552" t="s">
        <v>298</v>
      </c>
      <c r="CQ346" s="541">
        <v>110</v>
      </c>
      <c r="CR346" s="551" t="s">
        <v>298</v>
      </c>
      <c r="CS346" s="553" t="s">
        <v>298</v>
      </c>
      <c r="CT346" s="552" t="s">
        <v>298</v>
      </c>
      <c r="CU346" s="541">
        <v>240</v>
      </c>
      <c r="CV346" s="551" t="s">
        <v>298</v>
      </c>
      <c r="CW346" s="553" t="s">
        <v>298</v>
      </c>
      <c r="CX346" s="553" t="s">
        <v>298</v>
      </c>
      <c r="CY346" s="552" t="s">
        <v>298</v>
      </c>
      <c r="CZ346" s="541">
        <v>410</v>
      </c>
      <c r="DA346" s="551" t="s">
        <v>298</v>
      </c>
      <c r="DB346" s="553" t="s">
        <v>298</v>
      </c>
      <c r="DC346" s="553" t="s">
        <v>298</v>
      </c>
      <c r="DD346" s="553" t="s">
        <v>298</v>
      </c>
      <c r="DE346" s="553" t="s">
        <v>298</v>
      </c>
      <c r="DF346" s="552" t="s">
        <v>298</v>
      </c>
      <c r="DG346" s="541">
        <v>1027</v>
      </c>
      <c r="DH346" s="551" t="s">
        <v>298</v>
      </c>
      <c r="DI346" s="553" t="s">
        <v>298</v>
      </c>
      <c r="DJ346" s="553" t="s">
        <v>298</v>
      </c>
      <c r="DK346" s="553" t="s">
        <v>298</v>
      </c>
      <c r="DL346" s="553" t="s">
        <v>298</v>
      </c>
      <c r="DM346" s="553" t="s">
        <v>298</v>
      </c>
      <c r="DN346" s="553" t="s">
        <v>298</v>
      </c>
      <c r="DO346" s="552" t="s">
        <v>298</v>
      </c>
      <c r="DP346" s="579">
        <f>B346+E346+K346+P346+T346+Y346+AD346+AK346+AP346+AS346+AX346+BA346+BJ346+BP346+BT346+BY346+CH346+CK346+CQ346+CU346+CZ346+DG346</f>
        <v>6936</v>
      </c>
      <c r="DQ346" s="371">
        <f>SUM(DR346:DT346)</f>
        <v>23</v>
      </c>
      <c r="DR346" s="551">
        <v>23</v>
      </c>
      <c r="DS346" s="553">
        <v>0</v>
      </c>
      <c r="DT346" s="552">
        <v>0</v>
      </c>
      <c r="DU346" s="371">
        <f>SUM(DV346)</f>
        <v>48</v>
      </c>
      <c r="DV346" s="564">
        <v>48</v>
      </c>
    </row>
    <row r="347" spans="1:126" ht="15">
      <c r="A347" s="560" t="s">
        <v>412</v>
      </c>
      <c r="B347" s="550"/>
      <c r="C347" s="551"/>
      <c r="D347" s="552"/>
      <c r="E347" s="550"/>
      <c r="F347" s="551"/>
      <c r="G347" s="553"/>
      <c r="H347" s="553"/>
      <c r="I347" s="553"/>
      <c r="J347" s="552"/>
      <c r="K347" s="550"/>
      <c r="L347" s="551"/>
      <c r="M347" s="553"/>
      <c r="N347" s="553"/>
      <c r="O347" s="552"/>
      <c r="P347" s="550"/>
      <c r="Q347" s="551"/>
      <c r="R347" s="553"/>
      <c r="S347" s="552"/>
      <c r="T347" s="550"/>
      <c r="U347" s="551"/>
      <c r="V347" s="553"/>
      <c r="W347" s="553"/>
      <c r="X347" s="552"/>
      <c r="Y347" s="550"/>
      <c r="Z347" s="551"/>
      <c r="AA347" s="553"/>
      <c r="AB347" s="553"/>
      <c r="AC347" s="552"/>
      <c r="AD347" s="550"/>
      <c r="AE347" s="551"/>
      <c r="AF347" s="553"/>
      <c r="AG347" s="553"/>
      <c r="AH347" s="553"/>
      <c r="AI347" s="553"/>
      <c r="AJ347" s="552"/>
      <c r="AK347" s="550"/>
      <c r="AL347" s="551"/>
      <c r="AM347" s="553"/>
      <c r="AN347" s="553"/>
      <c r="AO347" s="552"/>
      <c r="AP347" s="550"/>
      <c r="AQ347" s="551"/>
      <c r="AR347" s="552"/>
      <c r="AS347" s="550"/>
      <c r="AT347" s="551"/>
      <c r="AU347" s="553"/>
      <c r="AV347" s="553"/>
      <c r="AW347" s="552"/>
      <c r="AX347" s="550"/>
      <c r="AY347" s="551"/>
      <c r="AZ347" s="552"/>
      <c r="BA347" s="550"/>
      <c r="BB347" s="551"/>
      <c r="BC347" s="553"/>
      <c r="BD347" s="553"/>
      <c r="BE347" s="553"/>
      <c r="BF347" s="553"/>
      <c r="BG347" s="553"/>
      <c r="BH347" s="553"/>
      <c r="BI347" s="552"/>
      <c r="BJ347" s="550"/>
      <c r="BK347" s="551"/>
      <c r="BL347" s="553"/>
      <c r="BM347" s="553"/>
      <c r="BN347" s="553"/>
      <c r="BO347" s="552"/>
      <c r="BP347" s="550"/>
      <c r="BQ347" s="551"/>
      <c r="BR347" s="553"/>
      <c r="BS347" s="552"/>
      <c r="BT347" s="550"/>
      <c r="BU347" s="551"/>
      <c r="BV347" s="553"/>
      <c r="BW347" s="553"/>
      <c r="BX347" s="552"/>
      <c r="BY347" s="550"/>
      <c r="BZ347" s="551"/>
      <c r="CA347" s="553"/>
      <c r="CB347" s="553"/>
      <c r="CC347" s="553"/>
      <c r="CD347" s="553"/>
      <c r="CE347" s="553"/>
      <c r="CF347" s="553"/>
      <c r="CG347" s="552"/>
      <c r="CH347" s="550"/>
      <c r="CI347" s="551"/>
      <c r="CJ347" s="552"/>
      <c r="CK347" s="550"/>
      <c r="CL347" s="551"/>
      <c r="CM347" s="553"/>
      <c r="CN347" s="553"/>
      <c r="CO347" s="553"/>
      <c r="CP347" s="552"/>
      <c r="CQ347" s="550"/>
      <c r="CR347" s="551"/>
      <c r="CS347" s="553"/>
      <c r="CT347" s="552"/>
      <c r="CU347" s="550"/>
      <c r="CV347" s="551"/>
      <c r="CW347" s="553"/>
      <c r="CX347" s="553"/>
      <c r="CY347" s="552"/>
      <c r="CZ347" s="550"/>
      <c r="DA347" s="551"/>
      <c r="DB347" s="553"/>
      <c r="DC347" s="553"/>
      <c r="DD347" s="553"/>
      <c r="DE347" s="553"/>
      <c r="DF347" s="552"/>
      <c r="DG347" s="550"/>
      <c r="DH347" s="551"/>
      <c r="DI347" s="553"/>
      <c r="DJ347" s="553"/>
      <c r="DK347" s="553"/>
      <c r="DL347" s="553"/>
      <c r="DM347" s="553"/>
      <c r="DN347" s="553"/>
      <c r="DO347" s="552"/>
      <c r="DP347" s="576"/>
      <c r="DQ347" s="111"/>
      <c r="DR347" s="551"/>
      <c r="DS347" s="553"/>
      <c r="DT347" s="552"/>
      <c r="DU347" s="111"/>
      <c r="DV347" s="566"/>
    </row>
    <row r="348" spans="1:126" ht="11.25">
      <c r="A348" s="563" t="s">
        <v>413</v>
      </c>
      <c r="B348" s="554">
        <v>0</v>
      </c>
      <c r="C348" s="555" t="s">
        <v>298</v>
      </c>
      <c r="D348" s="556" t="s">
        <v>298</v>
      </c>
      <c r="E348" s="554">
        <v>5</v>
      </c>
      <c r="F348" s="555" t="s">
        <v>298</v>
      </c>
      <c r="G348" s="557" t="s">
        <v>298</v>
      </c>
      <c r="H348" s="557" t="s">
        <v>298</v>
      </c>
      <c r="I348" s="557" t="s">
        <v>298</v>
      </c>
      <c r="J348" s="556" t="s">
        <v>298</v>
      </c>
      <c r="K348" s="554">
        <v>0</v>
      </c>
      <c r="L348" s="555" t="s">
        <v>298</v>
      </c>
      <c r="M348" s="557" t="s">
        <v>298</v>
      </c>
      <c r="N348" s="557" t="s">
        <v>298</v>
      </c>
      <c r="O348" s="556" t="s">
        <v>298</v>
      </c>
      <c r="P348" s="554">
        <v>2</v>
      </c>
      <c r="Q348" s="555" t="s">
        <v>298</v>
      </c>
      <c r="R348" s="557" t="s">
        <v>298</v>
      </c>
      <c r="S348" s="556" t="s">
        <v>298</v>
      </c>
      <c r="T348" s="554">
        <v>1</v>
      </c>
      <c r="U348" s="555" t="s">
        <v>298</v>
      </c>
      <c r="V348" s="557" t="s">
        <v>298</v>
      </c>
      <c r="W348" s="557" t="s">
        <v>298</v>
      </c>
      <c r="X348" s="556" t="s">
        <v>298</v>
      </c>
      <c r="Y348" s="554">
        <v>8</v>
      </c>
      <c r="Z348" s="555" t="s">
        <v>298</v>
      </c>
      <c r="AA348" s="557" t="s">
        <v>298</v>
      </c>
      <c r="AB348" s="557" t="s">
        <v>298</v>
      </c>
      <c r="AC348" s="556" t="s">
        <v>298</v>
      </c>
      <c r="AD348" s="554">
        <v>0</v>
      </c>
      <c r="AE348" s="555" t="s">
        <v>298</v>
      </c>
      <c r="AF348" s="557" t="s">
        <v>298</v>
      </c>
      <c r="AG348" s="557" t="s">
        <v>298</v>
      </c>
      <c r="AH348" s="557" t="s">
        <v>298</v>
      </c>
      <c r="AI348" s="557" t="s">
        <v>298</v>
      </c>
      <c r="AJ348" s="556" t="s">
        <v>298</v>
      </c>
      <c r="AK348" s="554">
        <v>0</v>
      </c>
      <c r="AL348" s="555" t="s">
        <v>298</v>
      </c>
      <c r="AM348" s="557" t="s">
        <v>298</v>
      </c>
      <c r="AN348" s="557" t="s">
        <v>298</v>
      </c>
      <c r="AO348" s="556" t="s">
        <v>298</v>
      </c>
      <c r="AP348" s="554">
        <v>0</v>
      </c>
      <c r="AQ348" s="555" t="s">
        <v>298</v>
      </c>
      <c r="AR348" s="556" t="s">
        <v>298</v>
      </c>
      <c r="AS348" s="554">
        <v>0</v>
      </c>
      <c r="AT348" s="555" t="s">
        <v>298</v>
      </c>
      <c r="AU348" s="557" t="s">
        <v>298</v>
      </c>
      <c r="AV348" s="557" t="s">
        <v>298</v>
      </c>
      <c r="AW348" s="556" t="s">
        <v>298</v>
      </c>
      <c r="AX348" s="554">
        <v>15</v>
      </c>
      <c r="AY348" s="555" t="s">
        <v>298</v>
      </c>
      <c r="AZ348" s="556" t="s">
        <v>298</v>
      </c>
      <c r="BA348" s="554">
        <v>22</v>
      </c>
      <c r="BB348" s="555" t="s">
        <v>298</v>
      </c>
      <c r="BC348" s="557" t="s">
        <v>298</v>
      </c>
      <c r="BD348" s="557" t="s">
        <v>298</v>
      </c>
      <c r="BE348" s="557" t="s">
        <v>298</v>
      </c>
      <c r="BF348" s="557" t="s">
        <v>298</v>
      </c>
      <c r="BG348" s="557" t="s">
        <v>298</v>
      </c>
      <c r="BH348" s="557" t="s">
        <v>298</v>
      </c>
      <c r="BI348" s="556" t="s">
        <v>298</v>
      </c>
      <c r="BJ348" s="554">
        <v>2</v>
      </c>
      <c r="BK348" s="555" t="s">
        <v>298</v>
      </c>
      <c r="BL348" s="557" t="s">
        <v>298</v>
      </c>
      <c r="BM348" s="557" t="s">
        <v>298</v>
      </c>
      <c r="BN348" s="557" t="s">
        <v>298</v>
      </c>
      <c r="BO348" s="556" t="s">
        <v>298</v>
      </c>
      <c r="BP348" s="554">
        <v>0</v>
      </c>
      <c r="BQ348" s="555" t="s">
        <v>298</v>
      </c>
      <c r="BR348" s="557" t="s">
        <v>298</v>
      </c>
      <c r="BS348" s="556" t="s">
        <v>298</v>
      </c>
      <c r="BT348" s="554">
        <v>1</v>
      </c>
      <c r="BU348" s="555" t="s">
        <v>298</v>
      </c>
      <c r="BV348" s="557" t="s">
        <v>298</v>
      </c>
      <c r="BW348" s="557" t="s">
        <v>298</v>
      </c>
      <c r="BX348" s="556" t="s">
        <v>298</v>
      </c>
      <c r="BY348" s="554">
        <v>0</v>
      </c>
      <c r="BZ348" s="555" t="s">
        <v>298</v>
      </c>
      <c r="CA348" s="557" t="s">
        <v>298</v>
      </c>
      <c r="CB348" s="557" t="s">
        <v>298</v>
      </c>
      <c r="CC348" s="557" t="s">
        <v>298</v>
      </c>
      <c r="CD348" s="557" t="s">
        <v>298</v>
      </c>
      <c r="CE348" s="557" t="s">
        <v>298</v>
      </c>
      <c r="CF348" s="557" t="s">
        <v>298</v>
      </c>
      <c r="CG348" s="556" t="s">
        <v>298</v>
      </c>
      <c r="CH348" s="554">
        <v>2</v>
      </c>
      <c r="CI348" s="555" t="s">
        <v>298</v>
      </c>
      <c r="CJ348" s="556" t="s">
        <v>298</v>
      </c>
      <c r="CK348" s="554">
        <v>2</v>
      </c>
      <c r="CL348" s="555" t="s">
        <v>298</v>
      </c>
      <c r="CM348" s="557" t="s">
        <v>298</v>
      </c>
      <c r="CN348" s="557" t="s">
        <v>298</v>
      </c>
      <c r="CO348" s="557" t="s">
        <v>298</v>
      </c>
      <c r="CP348" s="556" t="s">
        <v>298</v>
      </c>
      <c r="CQ348" s="554">
        <v>1</v>
      </c>
      <c r="CR348" s="555" t="s">
        <v>298</v>
      </c>
      <c r="CS348" s="557" t="s">
        <v>298</v>
      </c>
      <c r="CT348" s="556" t="s">
        <v>298</v>
      </c>
      <c r="CU348" s="554">
        <v>3</v>
      </c>
      <c r="CV348" s="555" t="s">
        <v>298</v>
      </c>
      <c r="CW348" s="557" t="s">
        <v>298</v>
      </c>
      <c r="CX348" s="557" t="s">
        <v>298</v>
      </c>
      <c r="CY348" s="556" t="s">
        <v>298</v>
      </c>
      <c r="CZ348" s="554">
        <v>12</v>
      </c>
      <c r="DA348" s="555" t="s">
        <v>298</v>
      </c>
      <c r="DB348" s="557" t="s">
        <v>298</v>
      </c>
      <c r="DC348" s="557" t="s">
        <v>298</v>
      </c>
      <c r="DD348" s="557" t="s">
        <v>298</v>
      </c>
      <c r="DE348" s="557" t="s">
        <v>298</v>
      </c>
      <c r="DF348" s="556" t="s">
        <v>298</v>
      </c>
      <c r="DG348" s="554">
        <v>10</v>
      </c>
      <c r="DH348" s="555" t="s">
        <v>298</v>
      </c>
      <c r="DI348" s="557" t="s">
        <v>298</v>
      </c>
      <c r="DJ348" s="557" t="s">
        <v>298</v>
      </c>
      <c r="DK348" s="557" t="s">
        <v>298</v>
      </c>
      <c r="DL348" s="557" t="s">
        <v>298</v>
      </c>
      <c r="DM348" s="557" t="s">
        <v>298</v>
      </c>
      <c r="DN348" s="557" t="s">
        <v>298</v>
      </c>
      <c r="DO348" s="556" t="s">
        <v>298</v>
      </c>
      <c r="DP348" s="580">
        <f>B348+E348+K348+P348+T348+Y348+AD348+AK348+AP348+AS348+AX348+BA348+BJ348+BP348+BT348+BY348+CH348+CK348+CQ348+CU348+CZ348+DG348</f>
        <v>86</v>
      </c>
      <c r="DQ348" s="521">
        <f>SUM(DR348:DT348)</f>
        <v>0</v>
      </c>
      <c r="DR348" s="555">
        <v>0</v>
      </c>
      <c r="DS348" s="557">
        <v>0</v>
      </c>
      <c r="DT348" s="556">
        <v>0</v>
      </c>
      <c r="DU348" s="521">
        <f>SUM(DV348)</f>
        <v>0</v>
      </c>
      <c r="DV348" s="567">
        <v>0</v>
      </c>
    </row>
    <row r="349" ht="11.25" customHeight="1">
      <c r="B349" s="390"/>
    </row>
    <row r="350" ht="11.25" customHeight="1">
      <c r="B350" s="390"/>
    </row>
    <row r="351" ht="15.75">
      <c r="A351" s="51" t="s">
        <v>31</v>
      </c>
    </row>
    <row r="352" spans="1:10" ht="18" customHeight="1">
      <c r="A352" s="54" t="s">
        <v>299</v>
      </c>
      <c r="B352" s="9"/>
      <c r="C352" s="23"/>
      <c r="D352" s="23"/>
      <c r="E352" s="64"/>
      <c r="F352" s="23"/>
      <c r="G352" s="23"/>
      <c r="H352" s="23"/>
      <c r="I352" s="28"/>
      <c r="J352" s="23"/>
    </row>
    <row r="353" spans="1:10" ht="14.25" customHeight="1">
      <c r="A353" s="534" t="s">
        <v>365</v>
      </c>
      <c r="B353" s="9"/>
      <c r="C353" s="23"/>
      <c r="D353" s="23"/>
      <c r="E353" s="64"/>
      <c r="F353" s="23"/>
      <c r="G353" s="23"/>
      <c r="H353" s="23"/>
      <c r="I353" s="28"/>
      <c r="J353" s="23"/>
    </row>
    <row r="354" spans="1:126" s="15" customFormat="1" ht="23.25" customHeight="1">
      <c r="A354" s="572"/>
      <c r="B354" s="571" t="s">
        <v>147</v>
      </c>
      <c r="C354" s="617" t="s">
        <v>148</v>
      </c>
      <c r="D354" s="618" t="s">
        <v>149</v>
      </c>
      <c r="E354" s="571" t="s">
        <v>150</v>
      </c>
      <c r="F354" s="617" t="s">
        <v>151</v>
      </c>
      <c r="G354" s="619" t="s">
        <v>152</v>
      </c>
      <c r="H354" s="619" t="s">
        <v>153</v>
      </c>
      <c r="I354" s="619" t="s">
        <v>154</v>
      </c>
      <c r="J354" s="618" t="s">
        <v>155</v>
      </c>
      <c r="K354" s="571" t="s">
        <v>156</v>
      </c>
      <c r="L354" s="617" t="s">
        <v>157</v>
      </c>
      <c r="M354" s="619" t="s">
        <v>158</v>
      </c>
      <c r="N354" s="619" t="s">
        <v>159</v>
      </c>
      <c r="O354" s="618" t="s">
        <v>160</v>
      </c>
      <c r="P354" s="571" t="s">
        <v>161</v>
      </c>
      <c r="Q354" s="617" t="s">
        <v>162</v>
      </c>
      <c r="R354" s="619" t="s">
        <v>163</v>
      </c>
      <c r="S354" s="618" t="s">
        <v>164</v>
      </c>
      <c r="T354" s="571" t="s">
        <v>165</v>
      </c>
      <c r="U354" s="617" t="s">
        <v>166</v>
      </c>
      <c r="V354" s="619" t="s">
        <v>167</v>
      </c>
      <c r="W354" s="619" t="s">
        <v>168</v>
      </c>
      <c r="X354" s="618" t="s">
        <v>169</v>
      </c>
      <c r="Y354" s="571" t="s">
        <v>170</v>
      </c>
      <c r="Z354" s="617" t="s">
        <v>171</v>
      </c>
      <c r="AA354" s="619" t="s">
        <v>172</v>
      </c>
      <c r="AB354" s="619" t="s">
        <v>173</v>
      </c>
      <c r="AC354" s="618" t="s">
        <v>174</v>
      </c>
      <c r="AD354" s="571" t="s">
        <v>175</v>
      </c>
      <c r="AE354" s="617" t="s">
        <v>176</v>
      </c>
      <c r="AF354" s="619" t="s">
        <v>177</v>
      </c>
      <c r="AG354" s="619" t="s">
        <v>178</v>
      </c>
      <c r="AH354" s="619" t="s">
        <v>179</v>
      </c>
      <c r="AI354" s="619" t="s">
        <v>180</v>
      </c>
      <c r="AJ354" s="618" t="s">
        <v>181</v>
      </c>
      <c r="AK354" s="571" t="s">
        <v>182</v>
      </c>
      <c r="AL354" s="617" t="s">
        <v>183</v>
      </c>
      <c r="AM354" s="619" t="s">
        <v>184</v>
      </c>
      <c r="AN354" s="619" t="s">
        <v>185</v>
      </c>
      <c r="AO354" s="618" t="s">
        <v>186</v>
      </c>
      <c r="AP354" s="571" t="s">
        <v>187</v>
      </c>
      <c r="AQ354" s="617" t="s">
        <v>188</v>
      </c>
      <c r="AR354" s="618" t="s">
        <v>189</v>
      </c>
      <c r="AS354" s="571" t="s">
        <v>190</v>
      </c>
      <c r="AT354" s="617" t="s">
        <v>191</v>
      </c>
      <c r="AU354" s="619" t="s">
        <v>192</v>
      </c>
      <c r="AV354" s="619" t="s">
        <v>193</v>
      </c>
      <c r="AW354" s="618" t="s">
        <v>194</v>
      </c>
      <c r="AX354" s="571" t="s">
        <v>195</v>
      </c>
      <c r="AY354" s="617" t="s">
        <v>196</v>
      </c>
      <c r="AZ354" s="618" t="s">
        <v>197</v>
      </c>
      <c r="BA354" s="571" t="s">
        <v>198</v>
      </c>
      <c r="BB354" s="617" t="s">
        <v>199</v>
      </c>
      <c r="BC354" s="619" t="s">
        <v>200</v>
      </c>
      <c r="BD354" s="619" t="s">
        <v>201</v>
      </c>
      <c r="BE354" s="619" t="s">
        <v>202</v>
      </c>
      <c r="BF354" s="619" t="s">
        <v>203</v>
      </c>
      <c r="BG354" s="619" t="s">
        <v>204</v>
      </c>
      <c r="BH354" s="619" t="s">
        <v>205</v>
      </c>
      <c r="BI354" s="618" t="s">
        <v>206</v>
      </c>
      <c r="BJ354" s="571" t="s">
        <v>207</v>
      </c>
      <c r="BK354" s="617" t="s">
        <v>208</v>
      </c>
      <c r="BL354" s="619" t="s">
        <v>209</v>
      </c>
      <c r="BM354" s="619" t="s">
        <v>210</v>
      </c>
      <c r="BN354" s="619" t="s">
        <v>211</v>
      </c>
      <c r="BO354" s="618" t="s">
        <v>212</v>
      </c>
      <c r="BP354" s="571" t="s">
        <v>213</v>
      </c>
      <c r="BQ354" s="617" t="s">
        <v>214</v>
      </c>
      <c r="BR354" s="619" t="s">
        <v>215</v>
      </c>
      <c r="BS354" s="618" t="s">
        <v>216</v>
      </c>
      <c r="BT354" s="571" t="s">
        <v>217</v>
      </c>
      <c r="BU354" s="617" t="s">
        <v>218</v>
      </c>
      <c r="BV354" s="619" t="s">
        <v>219</v>
      </c>
      <c r="BW354" s="619" t="s">
        <v>220</v>
      </c>
      <c r="BX354" s="618" t="s">
        <v>221</v>
      </c>
      <c r="BY354" s="571" t="s">
        <v>222</v>
      </c>
      <c r="BZ354" s="617" t="s">
        <v>223</v>
      </c>
      <c r="CA354" s="619" t="s">
        <v>224</v>
      </c>
      <c r="CB354" s="619" t="s">
        <v>225</v>
      </c>
      <c r="CC354" s="619" t="s">
        <v>226</v>
      </c>
      <c r="CD354" s="619" t="s">
        <v>227</v>
      </c>
      <c r="CE354" s="619" t="s">
        <v>228</v>
      </c>
      <c r="CF354" s="619" t="s">
        <v>229</v>
      </c>
      <c r="CG354" s="618" t="s">
        <v>230</v>
      </c>
      <c r="CH354" s="571" t="s">
        <v>231</v>
      </c>
      <c r="CI354" s="617" t="s">
        <v>232</v>
      </c>
      <c r="CJ354" s="618" t="s">
        <v>233</v>
      </c>
      <c r="CK354" s="571" t="s">
        <v>234</v>
      </c>
      <c r="CL354" s="617" t="s">
        <v>235</v>
      </c>
      <c r="CM354" s="619" t="s">
        <v>236</v>
      </c>
      <c r="CN354" s="619" t="s">
        <v>237</v>
      </c>
      <c r="CO354" s="619" t="s">
        <v>238</v>
      </c>
      <c r="CP354" s="618" t="s">
        <v>239</v>
      </c>
      <c r="CQ354" s="571" t="s">
        <v>240</v>
      </c>
      <c r="CR354" s="617" t="s">
        <v>241</v>
      </c>
      <c r="CS354" s="619" t="s">
        <v>242</v>
      </c>
      <c r="CT354" s="618" t="s">
        <v>243</v>
      </c>
      <c r="CU354" s="571" t="s">
        <v>244</v>
      </c>
      <c r="CV354" s="617" t="s">
        <v>245</v>
      </c>
      <c r="CW354" s="619" t="s">
        <v>246</v>
      </c>
      <c r="CX354" s="619" t="s">
        <v>247</v>
      </c>
      <c r="CY354" s="618" t="s">
        <v>248</v>
      </c>
      <c r="CZ354" s="571" t="s">
        <v>249</v>
      </c>
      <c r="DA354" s="617" t="s">
        <v>250</v>
      </c>
      <c r="DB354" s="619" t="s">
        <v>251</v>
      </c>
      <c r="DC354" s="619" t="s">
        <v>252</v>
      </c>
      <c r="DD354" s="619" t="s">
        <v>253</v>
      </c>
      <c r="DE354" s="619" t="s">
        <v>254</v>
      </c>
      <c r="DF354" s="618" t="s">
        <v>255</v>
      </c>
      <c r="DG354" s="571" t="s">
        <v>47</v>
      </c>
      <c r="DH354" s="617" t="s">
        <v>48</v>
      </c>
      <c r="DI354" s="619" t="s">
        <v>49</v>
      </c>
      <c r="DJ354" s="619" t="s">
        <v>50</v>
      </c>
      <c r="DK354" s="619" t="s">
        <v>51</v>
      </c>
      <c r="DL354" s="619" t="s">
        <v>52</v>
      </c>
      <c r="DM354" s="619" t="s">
        <v>53</v>
      </c>
      <c r="DN354" s="619" t="s">
        <v>54</v>
      </c>
      <c r="DO354" s="618" t="s">
        <v>55</v>
      </c>
      <c r="DP354" s="574" t="s">
        <v>361</v>
      </c>
      <c r="DQ354" s="571" t="s">
        <v>256</v>
      </c>
      <c r="DR354" s="617" t="s">
        <v>257</v>
      </c>
      <c r="DS354" s="619" t="s">
        <v>258</v>
      </c>
      <c r="DT354" s="618" t="s">
        <v>259</v>
      </c>
      <c r="DU354" s="571" t="s">
        <v>260</v>
      </c>
      <c r="DV354" s="573" t="s">
        <v>261</v>
      </c>
    </row>
    <row r="355" spans="1:126" ht="11.25">
      <c r="A355" s="471" t="s">
        <v>32</v>
      </c>
      <c r="B355" s="369">
        <f aca="true" t="shared" si="270" ref="B355:B373">SUM(C355:D355)</f>
        <v>4233</v>
      </c>
      <c r="C355" s="286">
        <v>2600</v>
      </c>
      <c r="D355" s="288">
        <v>1633</v>
      </c>
      <c r="E355" s="369">
        <f aca="true" t="shared" si="271" ref="E355:E373">SUM(F355:J355)</f>
        <v>10025</v>
      </c>
      <c r="F355" s="286">
        <v>1180</v>
      </c>
      <c r="G355" s="287">
        <v>4240</v>
      </c>
      <c r="H355" s="287">
        <v>1163</v>
      </c>
      <c r="I355" s="287">
        <v>1090</v>
      </c>
      <c r="J355" s="288">
        <v>2352</v>
      </c>
      <c r="K355" s="369">
        <f aca="true" t="shared" si="272" ref="K355:K373">SUM(L355:O355)</f>
        <v>4290</v>
      </c>
      <c r="L355" s="286">
        <v>921</v>
      </c>
      <c r="M355" s="287">
        <v>583</v>
      </c>
      <c r="N355" s="287">
        <v>905</v>
      </c>
      <c r="O355" s="288">
        <v>1881</v>
      </c>
      <c r="P355" s="369">
        <f aca="true" t="shared" si="273" ref="P355:P373">SUM(Q355:S355)</f>
        <v>4539</v>
      </c>
      <c r="Q355" s="286">
        <v>2117</v>
      </c>
      <c r="R355" s="287">
        <v>1382</v>
      </c>
      <c r="S355" s="288">
        <v>1040</v>
      </c>
      <c r="T355" s="369">
        <f aca="true" t="shared" si="274" ref="T355:T373">SUM(U355:X355)</f>
        <v>4907</v>
      </c>
      <c r="U355" s="286">
        <v>1618</v>
      </c>
      <c r="V355" s="287">
        <v>655</v>
      </c>
      <c r="W355" s="287">
        <v>1722</v>
      </c>
      <c r="X355" s="288">
        <v>912</v>
      </c>
      <c r="Y355" s="369">
        <f aca="true" t="shared" si="275" ref="Y355:Y373">SUM(Z355:AC355)</f>
        <v>10635</v>
      </c>
      <c r="Z355" s="286">
        <v>2032</v>
      </c>
      <c r="AA355" s="287">
        <v>2870</v>
      </c>
      <c r="AB355" s="287">
        <v>3501</v>
      </c>
      <c r="AC355" s="288">
        <v>2232</v>
      </c>
      <c r="AD355" s="369">
        <f aca="true" t="shared" si="276" ref="AD355:AD373">SUM(AE355:AJ355)</f>
        <v>7455</v>
      </c>
      <c r="AE355" s="286">
        <v>853</v>
      </c>
      <c r="AF355" s="287">
        <v>1080</v>
      </c>
      <c r="AG355" s="287">
        <v>816</v>
      </c>
      <c r="AH355" s="287">
        <v>1846</v>
      </c>
      <c r="AI355" s="287">
        <v>1009</v>
      </c>
      <c r="AJ355" s="288">
        <v>1851</v>
      </c>
      <c r="AK355" s="369">
        <f aca="true" t="shared" si="277" ref="AK355:AK373">SUM(AL355:AO355)</f>
        <v>3496</v>
      </c>
      <c r="AL355" s="286">
        <v>656</v>
      </c>
      <c r="AM355" s="287">
        <v>822</v>
      </c>
      <c r="AN355" s="287">
        <v>1539</v>
      </c>
      <c r="AO355" s="288">
        <v>479</v>
      </c>
      <c r="AP355" s="369">
        <f aca="true" t="shared" si="278" ref="AP355:AP373">SUM(AQ355:AR355)</f>
        <v>980</v>
      </c>
      <c r="AQ355" s="286">
        <v>441</v>
      </c>
      <c r="AR355" s="288">
        <v>539</v>
      </c>
      <c r="AS355" s="369">
        <f aca="true" t="shared" si="279" ref="AS355:AS373">SUM(AT355:AW355)</f>
        <v>3261</v>
      </c>
      <c r="AT355" s="286">
        <v>1645</v>
      </c>
      <c r="AU355" s="287">
        <v>777</v>
      </c>
      <c r="AV355" s="287">
        <v>519</v>
      </c>
      <c r="AW355" s="288">
        <v>320</v>
      </c>
      <c r="AX355" s="369">
        <f aca="true" t="shared" si="280" ref="AX355:AX373">SUM(AY355:AZ355)</f>
        <v>4570</v>
      </c>
      <c r="AY355" s="286">
        <v>1247</v>
      </c>
      <c r="AZ355" s="288">
        <v>3323</v>
      </c>
      <c r="BA355" s="369">
        <f aca="true" t="shared" si="281" ref="BA355:BA373">SUM(BB355:BI355)</f>
        <v>28727</v>
      </c>
      <c r="BB355" s="286">
        <v>11239</v>
      </c>
      <c r="BC355" s="287">
        <v>2589</v>
      </c>
      <c r="BD355" s="287">
        <v>2807</v>
      </c>
      <c r="BE355" s="287">
        <v>2347</v>
      </c>
      <c r="BF355" s="287">
        <v>2978</v>
      </c>
      <c r="BG355" s="287">
        <v>2433</v>
      </c>
      <c r="BH355" s="287">
        <v>2396</v>
      </c>
      <c r="BI355" s="288">
        <v>1938</v>
      </c>
      <c r="BJ355" s="369">
        <f aca="true" t="shared" si="282" ref="BJ355:BJ373">SUM(BK355:BO355)</f>
        <v>8980</v>
      </c>
      <c r="BK355" s="286">
        <v>1152</v>
      </c>
      <c r="BL355" s="287">
        <v>2262</v>
      </c>
      <c r="BM355" s="287">
        <v>3636</v>
      </c>
      <c r="BN355" s="287">
        <v>518</v>
      </c>
      <c r="BO355" s="288">
        <v>1412</v>
      </c>
      <c r="BP355" s="369">
        <f aca="true" t="shared" si="283" ref="BP355:BP373">SUM(BQ355:BS355)</f>
        <v>2265</v>
      </c>
      <c r="BQ355" s="286">
        <v>712</v>
      </c>
      <c r="BR355" s="287">
        <v>421</v>
      </c>
      <c r="BS355" s="288">
        <v>1132</v>
      </c>
      <c r="BT355" s="369">
        <f aca="true" t="shared" si="284" ref="BT355:BT373">SUM(BU355:BX355)</f>
        <v>5321</v>
      </c>
      <c r="BU355" s="286">
        <v>1984</v>
      </c>
      <c r="BV355" s="287">
        <v>528</v>
      </c>
      <c r="BW355" s="287">
        <v>1878</v>
      </c>
      <c r="BX355" s="288">
        <v>931</v>
      </c>
      <c r="BY355" s="369">
        <f aca="true" t="shared" si="285" ref="BY355:BY373">SUM(BZ355:CG355)</f>
        <v>9948</v>
      </c>
      <c r="BZ355" s="286">
        <v>643</v>
      </c>
      <c r="CA355" s="287">
        <v>1124</v>
      </c>
      <c r="CB355" s="287">
        <v>3947</v>
      </c>
      <c r="CC355" s="287">
        <v>737</v>
      </c>
      <c r="CD355" s="287">
        <v>657</v>
      </c>
      <c r="CE355" s="287">
        <v>829</v>
      </c>
      <c r="CF355" s="287">
        <v>1290</v>
      </c>
      <c r="CG355" s="288">
        <v>721</v>
      </c>
      <c r="CH355" s="369">
        <f aca="true" t="shared" si="286" ref="CH355:CH373">SUM(CI355:CJ355)</f>
        <v>8983</v>
      </c>
      <c r="CI355" s="286">
        <v>6182</v>
      </c>
      <c r="CJ355" s="288">
        <v>2801</v>
      </c>
      <c r="CK355" s="369">
        <f aca="true" t="shared" si="287" ref="CK355:CK373">SUM(CL355:CP355)</f>
        <v>12945</v>
      </c>
      <c r="CL355" s="286">
        <v>4647</v>
      </c>
      <c r="CM355" s="287">
        <v>3144</v>
      </c>
      <c r="CN355" s="287">
        <v>1095</v>
      </c>
      <c r="CO355" s="287">
        <v>1676</v>
      </c>
      <c r="CP355" s="288">
        <v>2383</v>
      </c>
      <c r="CQ355" s="369">
        <f aca="true" t="shared" si="288" ref="CQ355:CQ373">SUM(CR355:CT355)</f>
        <v>4584</v>
      </c>
      <c r="CR355" s="286">
        <v>1253</v>
      </c>
      <c r="CS355" s="287">
        <v>1775</v>
      </c>
      <c r="CT355" s="288">
        <v>1556</v>
      </c>
      <c r="CU355" s="369">
        <f aca="true" t="shared" si="289" ref="CU355:CU373">SUM(CV355:CY355)</f>
        <v>5496</v>
      </c>
      <c r="CV355" s="286">
        <v>926</v>
      </c>
      <c r="CW355" s="287">
        <v>1793</v>
      </c>
      <c r="CX355" s="287">
        <v>1205</v>
      </c>
      <c r="CY355" s="288">
        <v>1572</v>
      </c>
      <c r="CZ355" s="369">
        <f aca="true" t="shared" si="290" ref="CZ355:CZ373">SUM(DA355:DF355)</f>
        <v>14600</v>
      </c>
      <c r="DA355" s="286">
        <v>756</v>
      </c>
      <c r="DB355" s="287">
        <v>695</v>
      </c>
      <c r="DC355" s="287">
        <v>2487</v>
      </c>
      <c r="DD355" s="287">
        <v>6260</v>
      </c>
      <c r="DE355" s="287">
        <v>2534</v>
      </c>
      <c r="DF355" s="288">
        <v>1868</v>
      </c>
      <c r="DG355" s="369">
        <f aca="true" t="shared" si="291" ref="DG355:DG373">SUM(DH355:DO355)</f>
        <v>19842</v>
      </c>
      <c r="DH355" s="286">
        <v>1679</v>
      </c>
      <c r="DI355" s="287">
        <v>1244</v>
      </c>
      <c r="DJ355" s="287">
        <v>1840</v>
      </c>
      <c r="DK355" s="287">
        <v>3615</v>
      </c>
      <c r="DL355" s="287">
        <v>2412</v>
      </c>
      <c r="DM355" s="287">
        <v>5637</v>
      </c>
      <c r="DN355" s="287">
        <v>1456</v>
      </c>
      <c r="DO355" s="288">
        <v>1959</v>
      </c>
      <c r="DP355" s="578">
        <f aca="true" t="shared" si="292" ref="DP355:DP373">B355+E355+K355+P355+T355+Y355+AD355+AK355+AP355+AS355+AX355+BA355+BJ355+BP355+BT355+BY355+CH355+CK355+CQ355+CU355+CZ355+DG355</f>
        <v>180082</v>
      </c>
      <c r="DQ355" s="369">
        <f aca="true" t="shared" si="293" ref="DQ355:DQ361">SUM(DR355:DT355)</f>
        <v>2176</v>
      </c>
      <c r="DR355" s="286">
        <v>984</v>
      </c>
      <c r="DS355" s="287">
        <v>813</v>
      </c>
      <c r="DT355" s="288">
        <v>379</v>
      </c>
      <c r="DU355" s="369">
        <f aca="true" t="shared" si="294" ref="DU355:DU361">SUM(DV355)</f>
        <v>1402</v>
      </c>
      <c r="DV355" s="292">
        <v>1402</v>
      </c>
    </row>
    <row r="356" spans="1:126" ht="11.25">
      <c r="A356" s="40" t="s">
        <v>357</v>
      </c>
      <c r="B356" s="369">
        <f>SUM(B357:B361)</f>
        <v>48264</v>
      </c>
      <c r="C356" s="372">
        <f aca="true" t="shared" si="295" ref="C356:BN356">SUM(C357:C361)</f>
        <v>26442</v>
      </c>
      <c r="D356" s="373">
        <f t="shared" si="295"/>
        <v>21822</v>
      </c>
      <c r="E356" s="371">
        <f t="shared" si="295"/>
        <v>87970</v>
      </c>
      <c r="F356" s="372">
        <f t="shared" si="295"/>
        <v>9131</v>
      </c>
      <c r="G356" s="374">
        <f t="shared" si="295"/>
        <v>38665</v>
      </c>
      <c r="H356" s="374">
        <f t="shared" si="295"/>
        <v>7190</v>
      </c>
      <c r="I356" s="374">
        <f t="shared" si="295"/>
        <v>10793</v>
      </c>
      <c r="J356" s="373">
        <f t="shared" si="295"/>
        <v>22191</v>
      </c>
      <c r="K356" s="371">
        <f t="shared" si="295"/>
        <v>41405</v>
      </c>
      <c r="L356" s="372">
        <f t="shared" si="295"/>
        <v>8413</v>
      </c>
      <c r="M356" s="374">
        <f t="shared" si="295"/>
        <v>5835</v>
      </c>
      <c r="N356" s="374">
        <f t="shared" si="295"/>
        <v>9832</v>
      </c>
      <c r="O356" s="373">
        <f t="shared" si="295"/>
        <v>17325</v>
      </c>
      <c r="P356" s="371">
        <f t="shared" si="295"/>
        <v>44605</v>
      </c>
      <c r="Q356" s="372">
        <f t="shared" si="295"/>
        <v>20464</v>
      </c>
      <c r="R356" s="374">
        <f t="shared" si="295"/>
        <v>12958</v>
      </c>
      <c r="S356" s="373">
        <f t="shared" si="295"/>
        <v>11183</v>
      </c>
      <c r="T356" s="371">
        <f t="shared" si="295"/>
        <v>41998</v>
      </c>
      <c r="U356" s="372">
        <f t="shared" si="295"/>
        <v>14484</v>
      </c>
      <c r="V356" s="374">
        <f t="shared" si="295"/>
        <v>6299</v>
      </c>
      <c r="W356" s="374">
        <f t="shared" si="295"/>
        <v>13043</v>
      </c>
      <c r="X356" s="373">
        <f t="shared" si="295"/>
        <v>8172</v>
      </c>
      <c r="Y356" s="371">
        <f t="shared" si="295"/>
        <v>104515</v>
      </c>
      <c r="Z356" s="372">
        <f t="shared" si="295"/>
        <v>18639</v>
      </c>
      <c r="AA356" s="374">
        <f t="shared" si="295"/>
        <v>30555</v>
      </c>
      <c r="AB356" s="374">
        <f t="shared" si="295"/>
        <v>34543</v>
      </c>
      <c r="AC356" s="373">
        <f t="shared" si="295"/>
        <v>20778</v>
      </c>
      <c r="AD356" s="371">
        <f t="shared" si="295"/>
        <v>61775</v>
      </c>
      <c r="AE356" s="372">
        <f t="shared" si="295"/>
        <v>7731</v>
      </c>
      <c r="AF356" s="374">
        <f t="shared" si="295"/>
        <v>8366</v>
      </c>
      <c r="AG356" s="374">
        <f t="shared" si="295"/>
        <v>6156</v>
      </c>
      <c r="AH356" s="374">
        <f t="shared" si="295"/>
        <v>16173</v>
      </c>
      <c r="AI356" s="374">
        <f t="shared" si="295"/>
        <v>7686</v>
      </c>
      <c r="AJ356" s="373">
        <f t="shared" si="295"/>
        <v>15663</v>
      </c>
      <c r="AK356" s="371">
        <f t="shared" si="295"/>
        <v>34775</v>
      </c>
      <c r="AL356" s="372">
        <f t="shared" si="295"/>
        <v>6645</v>
      </c>
      <c r="AM356" s="374">
        <f t="shared" si="295"/>
        <v>7512</v>
      </c>
      <c r="AN356" s="374">
        <f t="shared" si="295"/>
        <v>16147</v>
      </c>
      <c r="AO356" s="373">
        <f t="shared" si="295"/>
        <v>4471</v>
      </c>
      <c r="AP356" s="371">
        <f t="shared" si="295"/>
        <v>6912</v>
      </c>
      <c r="AQ356" s="372">
        <f t="shared" si="295"/>
        <v>3131</v>
      </c>
      <c r="AR356" s="373">
        <f t="shared" si="295"/>
        <v>3781</v>
      </c>
      <c r="AS356" s="371">
        <f t="shared" si="295"/>
        <v>34601</v>
      </c>
      <c r="AT356" s="372">
        <f t="shared" si="295"/>
        <v>15590</v>
      </c>
      <c r="AU356" s="374">
        <f t="shared" si="295"/>
        <v>7007</v>
      </c>
      <c r="AV356" s="374">
        <f t="shared" si="295"/>
        <v>8008</v>
      </c>
      <c r="AW356" s="373">
        <f t="shared" si="295"/>
        <v>3996</v>
      </c>
      <c r="AX356" s="371">
        <f t="shared" si="295"/>
        <v>43197</v>
      </c>
      <c r="AY356" s="372">
        <f t="shared" si="295"/>
        <v>10800</v>
      </c>
      <c r="AZ356" s="373">
        <f t="shared" si="295"/>
        <v>32397</v>
      </c>
      <c r="BA356" s="371">
        <f t="shared" si="295"/>
        <v>299600</v>
      </c>
      <c r="BB356" s="372">
        <f t="shared" si="295"/>
        <v>107799</v>
      </c>
      <c r="BC356" s="374">
        <f t="shared" si="295"/>
        <v>23211</v>
      </c>
      <c r="BD356" s="374">
        <f t="shared" si="295"/>
        <v>26689</v>
      </c>
      <c r="BE356" s="374">
        <f t="shared" si="295"/>
        <v>24820</v>
      </c>
      <c r="BF356" s="374">
        <f t="shared" si="295"/>
        <v>42417</v>
      </c>
      <c r="BG356" s="374">
        <f t="shared" si="295"/>
        <v>26017</v>
      </c>
      <c r="BH356" s="374">
        <f t="shared" si="295"/>
        <v>28744</v>
      </c>
      <c r="BI356" s="373">
        <f t="shared" si="295"/>
        <v>19903</v>
      </c>
      <c r="BJ356" s="371">
        <f t="shared" si="295"/>
        <v>75786</v>
      </c>
      <c r="BK356" s="372">
        <f t="shared" si="295"/>
        <v>8614</v>
      </c>
      <c r="BL356" s="374">
        <f t="shared" si="295"/>
        <v>19639</v>
      </c>
      <c r="BM356" s="374">
        <f t="shared" si="295"/>
        <v>29163</v>
      </c>
      <c r="BN356" s="374">
        <f t="shared" si="295"/>
        <v>6315</v>
      </c>
      <c r="BO356" s="373">
        <f aca="true" t="shared" si="296" ref="BO356:DV356">SUM(BO357:BO361)</f>
        <v>12055</v>
      </c>
      <c r="BP356" s="371">
        <f t="shared" si="296"/>
        <v>19244</v>
      </c>
      <c r="BQ356" s="372">
        <f t="shared" si="296"/>
        <v>6847</v>
      </c>
      <c r="BR356" s="374">
        <f t="shared" si="296"/>
        <v>3642</v>
      </c>
      <c r="BS356" s="373">
        <f t="shared" si="296"/>
        <v>8755</v>
      </c>
      <c r="BT356" s="371">
        <f t="shared" si="296"/>
        <v>66902</v>
      </c>
      <c r="BU356" s="372">
        <f t="shared" si="296"/>
        <v>23055</v>
      </c>
      <c r="BV356" s="374">
        <f t="shared" si="296"/>
        <v>4762</v>
      </c>
      <c r="BW356" s="374">
        <f t="shared" si="296"/>
        <v>29928</v>
      </c>
      <c r="BX356" s="373">
        <f t="shared" si="296"/>
        <v>9157</v>
      </c>
      <c r="BY356" s="371">
        <f t="shared" si="296"/>
        <v>89414</v>
      </c>
      <c r="BZ356" s="372">
        <f t="shared" si="296"/>
        <v>4188</v>
      </c>
      <c r="CA356" s="374">
        <f t="shared" si="296"/>
        <v>11014</v>
      </c>
      <c r="CB356" s="374">
        <f t="shared" si="296"/>
        <v>35158</v>
      </c>
      <c r="CC356" s="374">
        <f t="shared" si="296"/>
        <v>5053</v>
      </c>
      <c r="CD356" s="374">
        <f t="shared" si="296"/>
        <v>6404</v>
      </c>
      <c r="CE356" s="374">
        <f t="shared" si="296"/>
        <v>8324</v>
      </c>
      <c r="CF356" s="374">
        <f t="shared" si="296"/>
        <v>12618</v>
      </c>
      <c r="CG356" s="373">
        <f t="shared" si="296"/>
        <v>6655</v>
      </c>
      <c r="CH356" s="371">
        <f t="shared" si="296"/>
        <v>127939</v>
      </c>
      <c r="CI356" s="372">
        <f t="shared" si="296"/>
        <v>88694</v>
      </c>
      <c r="CJ356" s="373">
        <f t="shared" si="296"/>
        <v>39245</v>
      </c>
      <c r="CK356" s="371">
        <f t="shared" si="296"/>
        <v>122923</v>
      </c>
      <c r="CL356" s="372">
        <f t="shared" si="296"/>
        <v>46584</v>
      </c>
      <c r="CM356" s="374">
        <f t="shared" si="296"/>
        <v>31521</v>
      </c>
      <c r="CN356" s="374">
        <f t="shared" si="296"/>
        <v>9519</v>
      </c>
      <c r="CO356" s="374">
        <f t="shared" si="296"/>
        <v>15129</v>
      </c>
      <c r="CP356" s="373">
        <f t="shared" si="296"/>
        <v>20170</v>
      </c>
      <c r="CQ356" s="371">
        <f t="shared" si="296"/>
        <v>45999</v>
      </c>
      <c r="CR356" s="372">
        <f t="shared" si="296"/>
        <v>11535</v>
      </c>
      <c r="CS356" s="374">
        <f t="shared" si="296"/>
        <v>19732</v>
      </c>
      <c r="CT356" s="373">
        <f t="shared" si="296"/>
        <v>14732</v>
      </c>
      <c r="CU356" s="371">
        <f t="shared" si="296"/>
        <v>45918</v>
      </c>
      <c r="CV356" s="372">
        <f t="shared" si="296"/>
        <v>9142</v>
      </c>
      <c r="CW356" s="374">
        <f t="shared" si="296"/>
        <v>14807</v>
      </c>
      <c r="CX356" s="374">
        <f t="shared" si="296"/>
        <v>9940</v>
      </c>
      <c r="CY356" s="373">
        <f t="shared" si="296"/>
        <v>12029</v>
      </c>
      <c r="CZ356" s="371">
        <f t="shared" si="296"/>
        <v>131658</v>
      </c>
      <c r="DA356" s="372">
        <f t="shared" si="296"/>
        <v>4564</v>
      </c>
      <c r="DB356" s="374">
        <f t="shared" si="296"/>
        <v>5365</v>
      </c>
      <c r="DC356" s="374">
        <f t="shared" si="296"/>
        <v>24612</v>
      </c>
      <c r="DD356" s="374">
        <f t="shared" si="296"/>
        <v>59207</v>
      </c>
      <c r="DE356" s="374">
        <f t="shared" si="296"/>
        <v>22696</v>
      </c>
      <c r="DF356" s="373">
        <f t="shared" si="296"/>
        <v>15214</v>
      </c>
      <c r="DG356" s="371">
        <f t="shared" si="296"/>
        <v>188688</v>
      </c>
      <c r="DH356" s="372">
        <f t="shared" si="296"/>
        <v>15875</v>
      </c>
      <c r="DI356" s="374">
        <f t="shared" si="296"/>
        <v>10686</v>
      </c>
      <c r="DJ356" s="374">
        <f t="shared" si="296"/>
        <v>15334</v>
      </c>
      <c r="DK356" s="374">
        <f t="shared" si="296"/>
        <v>29584</v>
      </c>
      <c r="DL356" s="287">
        <f t="shared" si="296"/>
        <v>24303</v>
      </c>
      <c r="DM356" s="374">
        <f t="shared" si="296"/>
        <v>62780</v>
      </c>
      <c r="DN356" s="374">
        <f t="shared" si="296"/>
        <v>11948</v>
      </c>
      <c r="DO356" s="373">
        <f t="shared" si="296"/>
        <v>18178</v>
      </c>
      <c r="DP356" s="579">
        <f t="shared" si="296"/>
        <v>1764088</v>
      </c>
      <c r="DQ356" s="371">
        <f t="shared" si="296"/>
        <v>23319</v>
      </c>
      <c r="DR356" s="372">
        <f t="shared" si="296"/>
        <v>10789</v>
      </c>
      <c r="DS356" s="374">
        <f t="shared" si="296"/>
        <v>9184</v>
      </c>
      <c r="DT356" s="373">
        <f t="shared" si="296"/>
        <v>3346</v>
      </c>
      <c r="DU356" s="371">
        <f t="shared" si="296"/>
        <v>15558</v>
      </c>
      <c r="DV356" s="375">
        <f t="shared" si="296"/>
        <v>15558</v>
      </c>
    </row>
    <row r="357" spans="1:126" ht="11.25">
      <c r="A357" s="41" t="s">
        <v>33</v>
      </c>
      <c r="B357" s="371">
        <f t="shared" si="270"/>
        <v>26796</v>
      </c>
      <c r="C357" s="372">
        <v>14728</v>
      </c>
      <c r="D357" s="373">
        <v>12068</v>
      </c>
      <c r="E357" s="371">
        <f t="shared" si="271"/>
        <v>46442</v>
      </c>
      <c r="F357" s="372">
        <v>5359</v>
      </c>
      <c r="G357" s="374">
        <v>18866</v>
      </c>
      <c r="H357" s="374">
        <v>3565</v>
      </c>
      <c r="I357" s="374">
        <v>6655</v>
      </c>
      <c r="J357" s="373">
        <v>11997</v>
      </c>
      <c r="K357" s="371">
        <f t="shared" si="272"/>
        <v>20808</v>
      </c>
      <c r="L357" s="372">
        <v>4659</v>
      </c>
      <c r="M357" s="374">
        <v>3751</v>
      </c>
      <c r="N357" s="374">
        <v>4918</v>
      </c>
      <c r="O357" s="373">
        <v>7480</v>
      </c>
      <c r="P357" s="371">
        <f t="shared" si="273"/>
        <v>23921</v>
      </c>
      <c r="Q357" s="372">
        <v>10542</v>
      </c>
      <c r="R357" s="374">
        <v>6432</v>
      </c>
      <c r="S357" s="373">
        <v>6947</v>
      </c>
      <c r="T357" s="371">
        <f t="shared" si="274"/>
        <v>22605</v>
      </c>
      <c r="U357" s="372">
        <v>6726</v>
      </c>
      <c r="V357" s="374">
        <v>3939</v>
      </c>
      <c r="W357" s="374">
        <v>7304</v>
      </c>
      <c r="X357" s="373">
        <v>4636</v>
      </c>
      <c r="Y357" s="371">
        <f t="shared" si="275"/>
        <v>43046</v>
      </c>
      <c r="Z357" s="372">
        <v>7364</v>
      </c>
      <c r="AA357" s="374">
        <v>14083</v>
      </c>
      <c r="AB357" s="374">
        <v>14086</v>
      </c>
      <c r="AC357" s="373">
        <v>7513</v>
      </c>
      <c r="AD357" s="371">
        <f t="shared" si="276"/>
        <v>32256</v>
      </c>
      <c r="AE357" s="372">
        <v>4462</v>
      </c>
      <c r="AF357" s="374">
        <v>4495</v>
      </c>
      <c r="AG357" s="374">
        <v>3074</v>
      </c>
      <c r="AH357" s="374">
        <v>8167</v>
      </c>
      <c r="AI357" s="374">
        <v>4209</v>
      </c>
      <c r="AJ357" s="373">
        <v>7849</v>
      </c>
      <c r="AK357" s="371">
        <f t="shared" si="277"/>
        <v>18771</v>
      </c>
      <c r="AL357" s="372">
        <v>3977</v>
      </c>
      <c r="AM357" s="374">
        <v>4460</v>
      </c>
      <c r="AN357" s="374">
        <v>7839</v>
      </c>
      <c r="AO357" s="373">
        <v>2495</v>
      </c>
      <c r="AP357" s="371">
        <f t="shared" si="278"/>
        <v>4337</v>
      </c>
      <c r="AQ357" s="372">
        <v>2026</v>
      </c>
      <c r="AR357" s="373">
        <v>2311</v>
      </c>
      <c r="AS357" s="371">
        <f t="shared" si="279"/>
        <v>18088</v>
      </c>
      <c r="AT357" s="372">
        <v>7762</v>
      </c>
      <c r="AU357" s="374">
        <v>3637</v>
      </c>
      <c r="AV357" s="374">
        <v>4376</v>
      </c>
      <c r="AW357" s="373">
        <v>2313</v>
      </c>
      <c r="AX357" s="371">
        <f t="shared" si="280"/>
        <v>22129</v>
      </c>
      <c r="AY357" s="372">
        <v>6026</v>
      </c>
      <c r="AZ357" s="373">
        <v>16103</v>
      </c>
      <c r="BA357" s="371">
        <f t="shared" si="281"/>
        <v>105202</v>
      </c>
      <c r="BB357" s="372">
        <v>25206</v>
      </c>
      <c r="BC357" s="374">
        <v>11704</v>
      </c>
      <c r="BD357" s="374">
        <v>11176</v>
      </c>
      <c r="BE357" s="374">
        <v>12342</v>
      </c>
      <c r="BF357" s="374">
        <v>12789</v>
      </c>
      <c r="BG357" s="374">
        <v>11235</v>
      </c>
      <c r="BH357" s="374">
        <v>11008</v>
      </c>
      <c r="BI357" s="373">
        <v>9742</v>
      </c>
      <c r="BJ357" s="371">
        <f t="shared" si="282"/>
        <v>39342</v>
      </c>
      <c r="BK357" s="372">
        <v>4305</v>
      </c>
      <c r="BL357" s="374">
        <v>10138</v>
      </c>
      <c r="BM357" s="374">
        <v>15289</v>
      </c>
      <c r="BN357" s="374">
        <v>3866</v>
      </c>
      <c r="BO357" s="373">
        <v>5744</v>
      </c>
      <c r="BP357" s="371">
        <f t="shared" si="283"/>
        <v>10580</v>
      </c>
      <c r="BQ357" s="372">
        <v>3744</v>
      </c>
      <c r="BR357" s="374">
        <v>2381</v>
      </c>
      <c r="BS357" s="373">
        <v>4455</v>
      </c>
      <c r="BT357" s="371">
        <f t="shared" si="284"/>
        <v>34618</v>
      </c>
      <c r="BU357" s="372">
        <v>10677</v>
      </c>
      <c r="BV357" s="374">
        <v>2794</v>
      </c>
      <c r="BW357" s="374">
        <v>15746</v>
      </c>
      <c r="BX357" s="373">
        <v>5401</v>
      </c>
      <c r="BY357" s="371">
        <f t="shared" si="285"/>
        <v>49585</v>
      </c>
      <c r="BZ357" s="372">
        <v>2496</v>
      </c>
      <c r="CA357" s="374">
        <v>6051</v>
      </c>
      <c r="CB357" s="374">
        <v>16840</v>
      </c>
      <c r="CC357" s="374">
        <v>2715</v>
      </c>
      <c r="CD357" s="374">
        <v>3744</v>
      </c>
      <c r="CE357" s="374">
        <v>5120</v>
      </c>
      <c r="CF357" s="374">
        <v>8323</v>
      </c>
      <c r="CG357" s="373">
        <v>4296</v>
      </c>
      <c r="CH357" s="371">
        <f t="shared" si="286"/>
        <v>64646</v>
      </c>
      <c r="CI357" s="372">
        <v>42135</v>
      </c>
      <c r="CJ357" s="373">
        <v>22511</v>
      </c>
      <c r="CK357" s="371">
        <f t="shared" si="287"/>
        <v>53145</v>
      </c>
      <c r="CL357" s="372">
        <v>19915</v>
      </c>
      <c r="CM357" s="374">
        <v>13453</v>
      </c>
      <c r="CN357" s="374">
        <v>4624</v>
      </c>
      <c r="CO357" s="374">
        <v>7790</v>
      </c>
      <c r="CP357" s="373">
        <v>7363</v>
      </c>
      <c r="CQ357" s="371">
        <f t="shared" si="288"/>
        <v>20980</v>
      </c>
      <c r="CR357" s="372">
        <v>5327</v>
      </c>
      <c r="CS357" s="374">
        <v>9157</v>
      </c>
      <c r="CT357" s="373">
        <v>6496</v>
      </c>
      <c r="CU357" s="371">
        <f t="shared" si="289"/>
        <v>24025</v>
      </c>
      <c r="CV357" s="372">
        <v>5623</v>
      </c>
      <c r="CW357" s="374">
        <v>7571</v>
      </c>
      <c r="CX357" s="374">
        <v>4925</v>
      </c>
      <c r="CY357" s="373">
        <v>5906</v>
      </c>
      <c r="CZ357" s="371">
        <f t="shared" si="290"/>
        <v>58159</v>
      </c>
      <c r="DA357" s="372">
        <v>2710</v>
      </c>
      <c r="DB357" s="374">
        <v>2359</v>
      </c>
      <c r="DC357" s="374">
        <v>9190</v>
      </c>
      <c r="DD357" s="374">
        <v>26333</v>
      </c>
      <c r="DE357" s="374">
        <v>11207</v>
      </c>
      <c r="DF357" s="373">
        <v>6360</v>
      </c>
      <c r="DG357" s="371">
        <f t="shared" si="291"/>
        <v>86225</v>
      </c>
      <c r="DH357" s="372">
        <v>8195</v>
      </c>
      <c r="DI357" s="374">
        <v>5580</v>
      </c>
      <c r="DJ357" s="374">
        <v>7447</v>
      </c>
      <c r="DK357" s="374">
        <v>14270</v>
      </c>
      <c r="DL357" s="374">
        <v>12782</v>
      </c>
      <c r="DM357" s="374">
        <v>24949</v>
      </c>
      <c r="DN357" s="374">
        <v>5263</v>
      </c>
      <c r="DO357" s="373">
        <v>7739</v>
      </c>
      <c r="DP357" s="579">
        <f t="shared" si="292"/>
        <v>825706</v>
      </c>
      <c r="DQ357" s="371">
        <f t="shared" si="293"/>
        <v>9072</v>
      </c>
      <c r="DR357" s="372">
        <v>4175</v>
      </c>
      <c r="DS357" s="374">
        <v>3717</v>
      </c>
      <c r="DT357" s="373">
        <v>1180</v>
      </c>
      <c r="DU357" s="371">
        <f t="shared" si="294"/>
        <v>5049</v>
      </c>
      <c r="DV357" s="375">
        <v>5049</v>
      </c>
    </row>
    <row r="358" spans="1:126" ht="11.25">
      <c r="A358" s="41" t="s">
        <v>34</v>
      </c>
      <c r="B358" s="370">
        <f t="shared" si="270"/>
        <v>5888</v>
      </c>
      <c r="C358" s="286">
        <v>3242</v>
      </c>
      <c r="D358" s="288">
        <v>2646</v>
      </c>
      <c r="E358" s="370">
        <f t="shared" si="271"/>
        <v>13908</v>
      </c>
      <c r="F358" s="286">
        <v>1122</v>
      </c>
      <c r="G358" s="287">
        <v>5951</v>
      </c>
      <c r="H358" s="287">
        <v>1021</v>
      </c>
      <c r="I358" s="287">
        <v>1260</v>
      </c>
      <c r="J358" s="288">
        <v>4554</v>
      </c>
      <c r="K358" s="370">
        <f t="shared" si="272"/>
        <v>6873</v>
      </c>
      <c r="L358" s="286">
        <v>1123</v>
      </c>
      <c r="M358" s="287">
        <v>714</v>
      </c>
      <c r="N358" s="287">
        <v>2075</v>
      </c>
      <c r="O358" s="288">
        <v>2961</v>
      </c>
      <c r="P358" s="370">
        <f t="shared" si="273"/>
        <v>8547</v>
      </c>
      <c r="Q358" s="286">
        <v>3948</v>
      </c>
      <c r="R358" s="287">
        <v>2511</v>
      </c>
      <c r="S358" s="288">
        <v>2088</v>
      </c>
      <c r="T358" s="370">
        <f t="shared" si="274"/>
        <v>6752</v>
      </c>
      <c r="U358" s="286">
        <v>3022</v>
      </c>
      <c r="V358" s="287">
        <v>774</v>
      </c>
      <c r="W358" s="287">
        <v>1797</v>
      </c>
      <c r="X358" s="288">
        <v>1159</v>
      </c>
      <c r="Y358" s="370">
        <f t="shared" si="275"/>
        <v>31287</v>
      </c>
      <c r="Z358" s="286">
        <v>4763</v>
      </c>
      <c r="AA358" s="287">
        <v>8390</v>
      </c>
      <c r="AB358" s="287">
        <v>10439</v>
      </c>
      <c r="AC358" s="288">
        <v>7695</v>
      </c>
      <c r="AD358" s="370">
        <f t="shared" si="276"/>
        <v>9958</v>
      </c>
      <c r="AE358" s="286">
        <v>918</v>
      </c>
      <c r="AF358" s="287">
        <v>1381</v>
      </c>
      <c r="AG358" s="287">
        <v>619</v>
      </c>
      <c r="AH358" s="287">
        <v>3147</v>
      </c>
      <c r="AI358" s="287">
        <v>1219</v>
      </c>
      <c r="AJ358" s="288">
        <v>2674</v>
      </c>
      <c r="AK358" s="370">
        <f t="shared" si="277"/>
        <v>5449</v>
      </c>
      <c r="AL358" s="286">
        <v>853</v>
      </c>
      <c r="AM358" s="287">
        <v>916</v>
      </c>
      <c r="AN358" s="287">
        <v>3037</v>
      </c>
      <c r="AO358" s="288">
        <v>643</v>
      </c>
      <c r="AP358" s="370">
        <f t="shared" si="278"/>
        <v>609</v>
      </c>
      <c r="AQ358" s="286">
        <v>277</v>
      </c>
      <c r="AR358" s="288">
        <v>332</v>
      </c>
      <c r="AS358" s="370">
        <f t="shared" si="279"/>
        <v>4998</v>
      </c>
      <c r="AT358" s="286">
        <v>2499</v>
      </c>
      <c r="AU358" s="287">
        <v>1190</v>
      </c>
      <c r="AV358" s="287">
        <v>707</v>
      </c>
      <c r="AW358" s="288">
        <v>602</v>
      </c>
      <c r="AX358" s="370">
        <f t="shared" si="280"/>
        <v>8172</v>
      </c>
      <c r="AY358" s="286">
        <v>1701</v>
      </c>
      <c r="AZ358" s="288">
        <v>6471</v>
      </c>
      <c r="BA358" s="370">
        <f t="shared" si="281"/>
        <v>59313</v>
      </c>
      <c r="BB358" s="286">
        <v>21575</v>
      </c>
      <c r="BC358" s="287">
        <v>4236</v>
      </c>
      <c r="BD358" s="287">
        <v>6276</v>
      </c>
      <c r="BE358" s="287">
        <v>4009</v>
      </c>
      <c r="BF358" s="287">
        <v>8348</v>
      </c>
      <c r="BG358" s="287">
        <v>5299</v>
      </c>
      <c r="BH358" s="287">
        <v>5135</v>
      </c>
      <c r="BI358" s="288">
        <v>4435</v>
      </c>
      <c r="BJ358" s="370">
        <f t="shared" si="282"/>
        <v>10559</v>
      </c>
      <c r="BK358" s="286">
        <v>1086</v>
      </c>
      <c r="BL358" s="287">
        <v>2996</v>
      </c>
      <c r="BM358" s="287">
        <v>4195</v>
      </c>
      <c r="BN358" s="287">
        <v>886</v>
      </c>
      <c r="BO358" s="288">
        <v>1396</v>
      </c>
      <c r="BP358" s="370">
        <f t="shared" si="283"/>
        <v>2514</v>
      </c>
      <c r="BQ358" s="286">
        <v>974</v>
      </c>
      <c r="BR358" s="287">
        <v>139</v>
      </c>
      <c r="BS358" s="288">
        <v>1401</v>
      </c>
      <c r="BT358" s="370">
        <f t="shared" si="284"/>
        <v>8597</v>
      </c>
      <c r="BU358" s="286">
        <v>3067</v>
      </c>
      <c r="BV358" s="287">
        <v>767</v>
      </c>
      <c r="BW358" s="287">
        <v>3438</v>
      </c>
      <c r="BX358" s="288">
        <v>1325</v>
      </c>
      <c r="BY358" s="370">
        <f t="shared" si="285"/>
        <v>12641</v>
      </c>
      <c r="BZ358" s="286">
        <v>275</v>
      </c>
      <c r="CA358" s="287">
        <v>1805</v>
      </c>
      <c r="CB358" s="287">
        <v>6076</v>
      </c>
      <c r="CC358" s="287">
        <v>589</v>
      </c>
      <c r="CD358" s="287">
        <v>548</v>
      </c>
      <c r="CE358" s="287">
        <v>813</v>
      </c>
      <c r="CF358" s="287">
        <v>1689</v>
      </c>
      <c r="CG358" s="288">
        <v>846</v>
      </c>
      <c r="CH358" s="370">
        <f t="shared" si="286"/>
        <v>28356</v>
      </c>
      <c r="CI358" s="286">
        <v>22168</v>
      </c>
      <c r="CJ358" s="288">
        <v>6188</v>
      </c>
      <c r="CK358" s="370">
        <f t="shared" si="287"/>
        <v>35283</v>
      </c>
      <c r="CL358" s="286">
        <v>12988</v>
      </c>
      <c r="CM358" s="287">
        <v>9388</v>
      </c>
      <c r="CN358" s="287">
        <v>2747</v>
      </c>
      <c r="CO358" s="287">
        <v>3038</v>
      </c>
      <c r="CP358" s="288">
        <v>7122</v>
      </c>
      <c r="CQ358" s="370">
        <f t="shared" si="288"/>
        <v>8922</v>
      </c>
      <c r="CR358" s="286">
        <v>1990</v>
      </c>
      <c r="CS358" s="287">
        <v>3425</v>
      </c>
      <c r="CT358" s="288">
        <v>3507</v>
      </c>
      <c r="CU358" s="370">
        <f t="shared" si="289"/>
        <v>6995</v>
      </c>
      <c r="CV358" s="286">
        <v>1125</v>
      </c>
      <c r="CW358" s="287">
        <v>1742</v>
      </c>
      <c r="CX358" s="287">
        <v>1850</v>
      </c>
      <c r="CY358" s="288">
        <v>2278</v>
      </c>
      <c r="CZ358" s="370">
        <f t="shared" si="290"/>
        <v>19310</v>
      </c>
      <c r="DA358" s="286">
        <v>251</v>
      </c>
      <c r="DB358" s="287">
        <v>395</v>
      </c>
      <c r="DC358" s="287">
        <v>3117</v>
      </c>
      <c r="DD358" s="287">
        <v>10495</v>
      </c>
      <c r="DE358" s="287">
        <v>2375</v>
      </c>
      <c r="DF358" s="288">
        <v>2677</v>
      </c>
      <c r="DG358" s="370">
        <f t="shared" si="291"/>
        <v>38786</v>
      </c>
      <c r="DH358" s="286">
        <v>2407</v>
      </c>
      <c r="DI358" s="287">
        <v>2257</v>
      </c>
      <c r="DJ358" s="287">
        <v>2630</v>
      </c>
      <c r="DK358" s="287">
        <v>4944</v>
      </c>
      <c r="DL358" s="287">
        <v>5638</v>
      </c>
      <c r="DM358" s="287">
        <v>15134</v>
      </c>
      <c r="DN358" s="287">
        <v>1631</v>
      </c>
      <c r="DO358" s="288">
        <v>4145</v>
      </c>
      <c r="DP358" s="578">
        <f t="shared" si="292"/>
        <v>333717</v>
      </c>
      <c r="DQ358" s="370">
        <f t="shared" si="293"/>
        <v>3644</v>
      </c>
      <c r="DR358" s="286">
        <v>1826</v>
      </c>
      <c r="DS358" s="287">
        <v>1331</v>
      </c>
      <c r="DT358" s="288">
        <v>487</v>
      </c>
      <c r="DU358" s="370">
        <f t="shared" si="294"/>
        <v>2056</v>
      </c>
      <c r="DV358" s="292">
        <v>2056</v>
      </c>
    </row>
    <row r="359" spans="1:126" ht="11.25">
      <c r="A359" s="41" t="s">
        <v>35</v>
      </c>
      <c r="B359" s="369">
        <f t="shared" si="270"/>
        <v>3900</v>
      </c>
      <c r="C359" s="286">
        <v>1822</v>
      </c>
      <c r="D359" s="288">
        <v>2078</v>
      </c>
      <c r="E359" s="369">
        <f t="shared" si="271"/>
        <v>5168</v>
      </c>
      <c r="F359" s="286">
        <v>198</v>
      </c>
      <c r="G359" s="287">
        <v>2754</v>
      </c>
      <c r="H359" s="287">
        <v>430</v>
      </c>
      <c r="I359" s="287">
        <v>488</v>
      </c>
      <c r="J359" s="288">
        <v>1298</v>
      </c>
      <c r="K359" s="369">
        <f t="shared" si="272"/>
        <v>3719</v>
      </c>
      <c r="L359" s="286">
        <v>126</v>
      </c>
      <c r="M359" s="287">
        <v>60</v>
      </c>
      <c r="N359" s="287">
        <v>1218</v>
      </c>
      <c r="O359" s="288">
        <v>2315</v>
      </c>
      <c r="P359" s="369">
        <f t="shared" si="273"/>
        <v>2044</v>
      </c>
      <c r="Q359" s="286">
        <v>697</v>
      </c>
      <c r="R359" s="287">
        <v>794</v>
      </c>
      <c r="S359" s="288">
        <v>553</v>
      </c>
      <c r="T359" s="369">
        <f t="shared" si="274"/>
        <v>2298</v>
      </c>
      <c r="U359" s="286">
        <v>1065</v>
      </c>
      <c r="V359" s="287">
        <v>173</v>
      </c>
      <c r="W359" s="287">
        <v>702</v>
      </c>
      <c r="X359" s="288">
        <v>358</v>
      </c>
      <c r="Y359" s="369">
        <f t="shared" si="275"/>
        <v>6150</v>
      </c>
      <c r="Z359" s="286">
        <v>2284</v>
      </c>
      <c r="AA359" s="287">
        <v>949</v>
      </c>
      <c r="AB359" s="287">
        <v>1701</v>
      </c>
      <c r="AC359" s="288">
        <v>1216</v>
      </c>
      <c r="AD359" s="369">
        <f t="shared" si="276"/>
        <v>2399</v>
      </c>
      <c r="AE359" s="286">
        <v>202</v>
      </c>
      <c r="AF359" s="287">
        <v>181</v>
      </c>
      <c r="AG359" s="287">
        <v>145</v>
      </c>
      <c r="AH359" s="287">
        <v>1049</v>
      </c>
      <c r="AI359" s="287">
        <v>127</v>
      </c>
      <c r="AJ359" s="288">
        <v>695</v>
      </c>
      <c r="AK359" s="369">
        <f t="shared" si="277"/>
        <v>1732</v>
      </c>
      <c r="AL359" s="286">
        <v>196</v>
      </c>
      <c r="AM359" s="287">
        <v>200</v>
      </c>
      <c r="AN359" s="287">
        <v>1261</v>
      </c>
      <c r="AO359" s="288">
        <v>75</v>
      </c>
      <c r="AP359" s="369">
        <f t="shared" si="278"/>
        <v>153</v>
      </c>
      <c r="AQ359" s="286">
        <v>30</v>
      </c>
      <c r="AR359" s="288">
        <v>123</v>
      </c>
      <c r="AS359" s="369">
        <f t="shared" si="279"/>
        <v>2368</v>
      </c>
      <c r="AT359" s="286">
        <v>449</v>
      </c>
      <c r="AU359" s="287">
        <v>153</v>
      </c>
      <c r="AV359" s="287">
        <v>1509</v>
      </c>
      <c r="AW359" s="288">
        <v>257</v>
      </c>
      <c r="AX359" s="369">
        <f t="shared" si="280"/>
        <v>1594</v>
      </c>
      <c r="AY359" s="286">
        <v>278</v>
      </c>
      <c r="AZ359" s="288">
        <v>1316</v>
      </c>
      <c r="BA359" s="369">
        <f t="shared" si="281"/>
        <v>28342</v>
      </c>
      <c r="BB359" s="286">
        <v>8468</v>
      </c>
      <c r="BC359" s="287">
        <v>2029</v>
      </c>
      <c r="BD359" s="287">
        <v>1244</v>
      </c>
      <c r="BE359" s="287">
        <v>2298</v>
      </c>
      <c r="BF359" s="287">
        <v>7181</v>
      </c>
      <c r="BG359" s="287">
        <v>1360</v>
      </c>
      <c r="BH359" s="287">
        <v>4805</v>
      </c>
      <c r="BI359" s="288">
        <v>957</v>
      </c>
      <c r="BJ359" s="369">
        <f t="shared" si="282"/>
        <v>4830</v>
      </c>
      <c r="BK359" s="286">
        <v>857</v>
      </c>
      <c r="BL359" s="287">
        <v>1125</v>
      </c>
      <c r="BM359" s="287">
        <v>1232</v>
      </c>
      <c r="BN359" s="287">
        <v>552</v>
      </c>
      <c r="BO359" s="288">
        <v>1064</v>
      </c>
      <c r="BP359" s="369">
        <f t="shared" si="283"/>
        <v>1263</v>
      </c>
      <c r="BQ359" s="286">
        <v>573</v>
      </c>
      <c r="BR359" s="287">
        <v>184</v>
      </c>
      <c r="BS359" s="288">
        <v>506</v>
      </c>
      <c r="BT359" s="369">
        <f t="shared" si="284"/>
        <v>8257</v>
      </c>
      <c r="BU359" s="286">
        <v>3177</v>
      </c>
      <c r="BV359" s="287">
        <v>126</v>
      </c>
      <c r="BW359" s="287">
        <v>4775</v>
      </c>
      <c r="BX359" s="288">
        <v>179</v>
      </c>
      <c r="BY359" s="369">
        <f t="shared" si="285"/>
        <v>4851</v>
      </c>
      <c r="BZ359" s="286">
        <v>146</v>
      </c>
      <c r="CA359" s="287">
        <v>1271</v>
      </c>
      <c r="CB359" s="287">
        <v>1862</v>
      </c>
      <c r="CC359" s="287">
        <v>104</v>
      </c>
      <c r="CD359" s="287">
        <v>812</v>
      </c>
      <c r="CE359" s="287">
        <v>296</v>
      </c>
      <c r="CF359" s="287">
        <v>243</v>
      </c>
      <c r="CG359" s="288">
        <v>117</v>
      </c>
      <c r="CH359" s="369">
        <f t="shared" si="286"/>
        <v>10301</v>
      </c>
      <c r="CI359" s="286">
        <v>6751</v>
      </c>
      <c r="CJ359" s="288">
        <v>3550</v>
      </c>
      <c r="CK359" s="369">
        <f t="shared" si="287"/>
        <v>6105</v>
      </c>
      <c r="CL359" s="286">
        <v>2151</v>
      </c>
      <c r="CM359" s="287">
        <v>1585</v>
      </c>
      <c r="CN359" s="287">
        <v>187</v>
      </c>
      <c r="CO359" s="287">
        <v>1169</v>
      </c>
      <c r="CP359" s="288">
        <v>1013</v>
      </c>
      <c r="CQ359" s="369">
        <f t="shared" si="288"/>
        <v>3732</v>
      </c>
      <c r="CR359" s="286">
        <v>950</v>
      </c>
      <c r="CS359" s="287">
        <v>2164</v>
      </c>
      <c r="CT359" s="288">
        <v>618</v>
      </c>
      <c r="CU359" s="369">
        <f t="shared" si="289"/>
        <v>1472</v>
      </c>
      <c r="CV359" s="286">
        <v>255</v>
      </c>
      <c r="CW359" s="287">
        <v>576</v>
      </c>
      <c r="CX359" s="287">
        <v>401</v>
      </c>
      <c r="CY359" s="288">
        <v>240</v>
      </c>
      <c r="CZ359" s="369">
        <f t="shared" si="290"/>
        <v>11780</v>
      </c>
      <c r="DA359" s="286">
        <v>45</v>
      </c>
      <c r="DB359" s="287">
        <v>793</v>
      </c>
      <c r="DC359" s="287">
        <v>3919</v>
      </c>
      <c r="DD359" s="287">
        <v>4480</v>
      </c>
      <c r="DE359" s="287">
        <v>1618</v>
      </c>
      <c r="DF359" s="288">
        <v>925</v>
      </c>
      <c r="DG359" s="369">
        <f t="shared" si="291"/>
        <v>14776</v>
      </c>
      <c r="DH359" s="286">
        <v>1763</v>
      </c>
      <c r="DI359" s="287">
        <v>1055</v>
      </c>
      <c r="DJ359" s="287">
        <v>1242</v>
      </c>
      <c r="DK359" s="287">
        <v>1548</v>
      </c>
      <c r="DL359" s="287">
        <v>1214</v>
      </c>
      <c r="DM359" s="287">
        <v>7040</v>
      </c>
      <c r="DN359" s="287">
        <v>304</v>
      </c>
      <c r="DO359" s="288">
        <v>610</v>
      </c>
      <c r="DP359" s="578">
        <f t="shared" si="292"/>
        <v>127234</v>
      </c>
      <c r="DQ359" s="369">
        <f t="shared" si="293"/>
        <v>1274</v>
      </c>
      <c r="DR359" s="286">
        <v>494</v>
      </c>
      <c r="DS359" s="287">
        <v>317</v>
      </c>
      <c r="DT359" s="288">
        <v>463</v>
      </c>
      <c r="DU359" s="369">
        <f t="shared" si="294"/>
        <v>499</v>
      </c>
      <c r="DV359" s="292">
        <v>499</v>
      </c>
    </row>
    <row r="360" spans="1:126" s="15" customFormat="1" ht="11.25">
      <c r="A360" s="42" t="s">
        <v>36</v>
      </c>
      <c r="B360" s="371">
        <f t="shared" si="270"/>
        <v>1549</v>
      </c>
      <c r="C360" s="372">
        <v>826</v>
      </c>
      <c r="D360" s="373">
        <v>723</v>
      </c>
      <c r="E360" s="371">
        <f t="shared" si="271"/>
        <v>7104</v>
      </c>
      <c r="F360" s="372">
        <v>662</v>
      </c>
      <c r="G360" s="374">
        <v>3523</v>
      </c>
      <c r="H360" s="374">
        <v>630</v>
      </c>
      <c r="I360" s="374">
        <v>692</v>
      </c>
      <c r="J360" s="373">
        <v>1597</v>
      </c>
      <c r="K360" s="371">
        <f t="shared" si="272"/>
        <v>1917</v>
      </c>
      <c r="L360" s="372">
        <v>435</v>
      </c>
      <c r="M360" s="374">
        <v>267</v>
      </c>
      <c r="N360" s="374">
        <v>241</v>
      </c>
      <c r="O360" s="373">
        <v>974</v>
      </c>
      <c r="P360" s="371">
        <f t="shared" si="273"/>
        <v>2315</v>
      </c>
      <c r="Q360" s="372">
        <v>1386</v>
      </c>
      <c r="R360" s="374">
        <v>665</v>
      </c>
      <c r="S360" s="373">
        <v>264</v>
      </c>
      <c r="T360" s="371">
        <f t="shared" si="274"/>
        <v>2244</v>
      </c>
      <c r="U360" s="372">
        <v>863</v>
      </c>
      <c r="V360" s="374">
        <v>248</v>
      </c>
      <c r="W360" s="374">
        <v>697</v>
      </c>
      <c r="X360" s="373">
        <v>436</v>
      </c>
      <c r="Y360" s="371">
        <f t="shared" si="275"/>
        <v>4866</v>
      </c>
      <c r="Z360" s="372">
        <v>880</v>
      </c>
      <c r="AA360" s="374">
        <v>1301</v>
      </c>
      <c r="AB360" s="374">
        <v>1786</v>
      </c>
      <c r="AC360" s="373">
        <v>899</v>
      </c>
      <c r="AD360" s="371">
        <f t="shared" si="276"/>
        <v>3775</v>
      </c>
      <c r="AE360" s="372">
        <v>400</v>
      </c>
      <c r="AF360" s="374">
        <v>497</v>
      </c>
      <c r="AG360" s="374">
        <v>316</v>
      </c>
      <c r="AH360" s="374">
        <v>915</v>
      </c>
      <c r="AI360" s="374">
        <v>505</v>
      </c>
      <c r="AJ360" s="373">
        <v>1142</v>
      </c>
      <c r="AK360" s="371">
        <f t="shared" si="277"/>
        <v>1629</v>
      </c>
      <c r="AL360" s="372">
        <v>375</v>
      </c>
      <c r="AM360" s="374">
        <v>340</v>
      </c>
      <c r="AN360" s="374">
        <v>735</v>
      </c>
      <c r="AO360" s="373">
        <v>179</v>
      </c>
      <c r="AP360" s="371">
        <f t="shared" si="278"/>
        <v>524</v>
      </c>
      <c r="AQ360" s="372">
        <v>219</v>
      </c>
      <c r="AR360" s="373">
        <v>305</v>
      </c>
      <c r="AS360" s="371">
        <f t="shared" si="279"/>
        <v>2004</v>
      </c>
      <c r="AT360" s="372">
        <v>1320</v>
      </c>
      <c r="AU360" s="374">
        <v>302</v>
      </c>
      <c r="AV360" s="374">
        <v>150</v>
      </c>
      <c r="AW360" s="373">
        <v>232</v>
      </c>
      <c r="AX360" s="371">
        <f t="shared" si="280"/>
        <v>3082</v>
      </c>
      <c r="AY360" s="372">
        <v>768</v>
      </c>
      <c r="AZ360" s="373">
        <v>2314</v>
      </c>
      <c r="BA360" s="371">
        <f t="shared" si="281"/>
        <v>28842</v>
      </c>
      <c r="BB360" s="372">
        <v>10433</v>
      </c>
      <c r="BC360" s="374">
        <v>2049</v>
      </c>
      <c r="BD360" s="374">
        <v>3225</v>
      </c>
      <c r="BE360" s="374">
        <v>2094</v>
      </c>
      <c r="BF360" s="374">
        <v>3850</v>
      </c>
      <c r="BG360" s="374">
        <v>2320</v>
      </c>
      <c r="BH360" s="374">
        <v>3387</v>
      </c>
      <c r="BI360" s="373">
        <v>1484</v>
      </c>
      <c r="BJ360" s="371">
        <f t="shared" si="282"/>
        <v>4846</v>
      </c>
      <c r="BK360" s="372">
        <v>538</v>
      </c>
      <c r="BL360" s="374">
        <v>1046</v>
      </c>
      <c r="BM360" s="374">
        <v>2522</v>
      </c>
      <c r="BN360" s="374">
        <v>115</v>
      </c>
      <c r="BO360" s="373">
        <v>625</v>
      </c>
      <c r="BP360" s="371">
        <f t="shared" si="283"/>
        <v>1077</v>
      </c>
      <c r="BQ360" s="372">
        <v>346</v>
      </c>
      <c r="BR360" s="374">
        <v>184</v>
      </c>
      <c r="BS360" s="373">
        <v>547</v>
      </c>
      <c r="BT360" s="371">
        <f t="shared" si="284"/>
        <v>3093</v>
      </c>
      <c r="BU360" s="372">
        <v>1491</v>
      </c>
      <c r="BV360" s="374">
        <v>212</v>
      </c>
      <c r="BW360" s="374">
        <v>916</v>
      </c>
      <c r="BX360" s="373">
        <v>474</v>
      </c>
      <c r="BY360" s="371">
        <f t="shared" si="285"/>
        <v>5271</v>
      </c>
      <c r="BZ360" s="372">
        <v>265</v>
      </c>
      <c r="CA360" s="374">
        <v>312</v>
      </c>
      <c r="CB360" s="374">
        <v>2774</v>
      </c>
      <c r="CC360" s="374">
        <v>257</v>
      </c>
      <c r="CD360" s="374">
        <v>262</v>
      </c>
      <c r="CE360" s="374">
        <v>504</v>
      </c>
      <c r="CF360" s="374">
        <v>590</v>
      </c>
      <c r="CG360" s="373">
        <v>307</v>
      </c>
      <c r="CH360" s="371">
        <f t="shared" si="286"/>
        <v>5096</v>
      </c>
      <c r="CI360" s="372">
        <v>3705</v>
      </c>
      <c r="CJ360" s="373">
        <v>1391</v>
      </c>
      <c r="CK360" s="371">
        <f t="shared" si="287"/>
        <v>5451</v>
      </c>
      <c r="CL360" s="372">
        <v>2298</v>
      </c>
      <c r="CM360" s="374">
        <v>1197</v>
      </c>
      <c r="CN360" s="374">
        <v>315</v>
      </c>
      <c r="CO360" s="374">
        <v>778</v>
      </c>
      <c r="CP360" s="373">
        <v>863</v>
      </c>
      <c r="CQ360" s="371">
        <f t="shared" si="288"/>
        <v>2728</v>
      </c>
      <c r="CR360" s="372">
        <v>463</v>
      </c>
      <c r="CS360" s="374">
        <v>1275</v>
      </c>
      <c r="CT360" s="373">
        <v>990</v>
      </c>
      <c r="CU360" s="371">
        <f t="shared" si="289"/>
        <v>3016</v>
      </c>
      <c r="CV360" s="372">
        <v>529</v>
      </c>
      <c r="CW360" s="374">
        <v>1065</v>
      </c>
      <c r="CX360" s="374">
        <v>630</v>
      </c>
      <c r="CY360" s="373">
        <v>792</v>
      </c>
      <c r="CZ360" s="371">
        <f t="shared" si="290"/>
        <v>9830</v>
      </c>
      <c r="DA360" s="372">
        <v>232</v>
      </c>
      <c r="DB360" s="374">
        <v>376</v>
      </c>
      <c r="DC360" s="374">
        <v>1875</v>
      </c>
      <c r="DD360" s="374">
        <v>4788</v>
      </c>
      <c r="DE360" s="374">
        <v>1528</v>
      </c>
      <c r="DF360" s="373">
        <v>1031</v>
      </c>
      <c r="DG360" s="371">
        <f t="shared" si="291"/>
        <v>11570</v>
      </c>
      <c r="DH360" s="372">
        <v>891</v>
      </c>
      <c r="DI360" s="374">
        <v>489</v>
      </c>
      <c r="DJ360" s="374">
        <v>742</v>
      </c>
      <c r="DK360" s="374">
        <v>2011</v>
      </c>
      <c r="DL360" s="374">
        <v>1129</v>
      </c>
      <c r="DM360" s="374">
        <v>3701</v>
      </c>
      <c r="DN360" s="374">
        <v>1175</v>
      </c>
      <c r="DO360" s="373">
        <v>1432</v>
      </c>
      <c r="DP360" s="579">
        <f t="shared" si="292"/>
        <v>111829</v>
      </c>
      <c r="DQ360" s="371">
        <f t="shared" si="293"/>
        <v>1255</v>
      </c>
      <c r="DR360" s="372">
        <v>508</v>
      </c>
      <c r="DS360" s="374">
        <v>580</v>
      </c>
      <c r="DT360" s="373">
        <v>167</v>
      </c>
      <c r="DU360" s="371">
        <f t="shared" si="294"/>
        <v>1477</v>
      </c>
      <c r="DV360" s="375">
        <v>1477</v>
      </c>
    </row>
    <row r="361" spans="1:126" s="15" customFormat="1" ht="11.25">
      <c r="A361" s="42" t="s">
        <v>37</v>
      </c>
      <c r="B361" s="371">
        <f t="shared" si="270"/>
        <v>10131</v>
      </c>
      <c r="C361" s="372">
        <v>5824</v>
      </c>
      <c r="D361" s="373">
        <v>4307</v>
      </c>
      <c r="E361" s="371">
        <f t="shared" si="271"/>
        <v>15348</v>
      </c>
      <c r="F361" s="372">
        <v>1790</v>
      </c>
      <c r="G361" s="374">
        <v>7571</v>
      </c>
      <c r="H361" s="374">
        <v>1544</v>
      </c>
      <c r="I361" s="374">
        <v>1698</v>
      </c>
      <c r="J361" s="373">
        <v>2745</v>
      </c>
      <c r="K361" s="371">
        <f t="shared" si="272"/>
        <v>8088</v>
      </c>
      <c r="L361" s="372">
        <v>2070</v>
      </c>
      <c r="M361" s="374">
        <v>1043</v>
      </c>
      <c r="N361" s="374">
        <v>1380</v>
      </c>
      <c r="O361" s="373">
        <v>3595</v>
      </c>
      <c r="P361" s="371">
        <f t="shared" si="273"/>
        <v>7778</v>
      </c>
      <c r="Q361" s="372">
        <v>3891</v>
      </c>
      <c r="R361" s="374">
        <v>2556</v>
      </c>
      <c r="S361" s="373">
        <v>1331</v>
      </c>
      <c r="T361" s="371">
        <f t="shared" si="274"/>
        <v>8099</v>
      </c>
      <c r="U361" s="372">
        <v>2808</v>
      </c>
      <c r="V361" s="374">
        <v>1165</v>
      </c>
      <c r="W361" s="374">
        <v>2543</v>
      </c>
      <c r="X361" s="373">
        <v>1583</v>
      </c>
      <c r="Y361" s="371">
        <f t="shared" si="275"/>
        <v>19166</v>
      </c>
      <c r="Z361" s="372">
        <v>3348</v>
      </c>
      <c r="AA361" s="374">
        <v>5832</v>
      </c>
      <c r="AB361" s="374">
        <v>6531</v>
      </c>
      <c r="AC361" s="373">
        <v>3455</v>
      </c>
      <c r="AD361" s="371">
        <f t="shared" si="276"/>
        <v>13387</v>
      </c>
      <c r="AE361" s="372">
        <v>1749</v>
      </c>
      <c r="AF361" s="374">
        <v>1812</v>
      </c>
      <c r="AG361" s="374">
        <v>2002</v>
      </c>
      <c r="AH361" s="374">
        <v>2895</v>
      </c>
      <c r="AI361" s="374">
        <v>1626</v>
      </c>
      <c r="AJ361" s="373">
        <v>3303</v>
      </c>
      <c r="AK361" s="371">
        <f t="shared" si="277"/>
        <v>7194</v>
      </c>
      <c r="AL361" s="372">
        <v>1244</v>
      </c>
      <c r="AM361" s="374">
        <v>1596</v>
      </c>
      <c r="AN361" s="374">
        <v>3275</v>
      </c>
      <c r="AO361" s="373">
        <v>1079</v>
      </c>
      <c r="AP361" s="371">
        <f t="shared" si="278"/>
        <v>1289</v>
      </c>
      <c r="AQ361" s="372">
        <v>579</v>
      </c>
      <c r="AR361" s="373">
        <v>710</v>
      </c>
      <c r="AS361" s="371">
        <f t="shared" si="279"/>
        <v>7143</v>
      </c>
      <c r="AT361" s="372">
        <v>3560</v>
      </c>
      <c r="AU361" s="374">
        <v>1725</v>
      </c>
      <c r="AV361" s="374">
        <v>1266</v>
      </c>
      <c r="AW361" s="373">
        <v>592</v>
      </c>
      <c r="AX361" s="371">
        <f t="shared" si="280"/>
        <v>8220</v>
      </c>
      <c r="AY361" s="372">
        <v>2027</v>
      </c>
      <c r="AZ361" s="373">
        <v>6193</v>
      </c>
      <c r="BA361" s="371">
        <f t="shared" si="281"/>
        <v>77901</v>
      </c>
      <c r="BB361" s="372">
        <v>42117</v>
      </c>
      <c r="BC361" s="374">
        <v>3193</v>
      </c>
      <c r="BD361" s="374">
        <v>4768</v>
      </c>
      <c r="BE361" s="374">
        <v>4077</v>
      </c>
      <c r="BF361" s="374">
        <v>10249</v>
      </c>
      <c r="BG361" s="374">
        <v>5803</v>
      </c>
      <c r="BH361" s="374">
        <v>4409</v>
      </c>
      <c r="BI361" s="373">
        <v>3285</v>
      </c>
      <c r="BJ361" s="371">
        <f t="shared" si="282"/>
        <v>16209</v>
      </c>
      <c r="BK361" s="372">
        <v>1828</v>
      </c>
      <c r="BL361" s="374">
        <v>4334</v>
      </c>
      <c r="BM361" s="374">
        <v>5925</v>
      </c>
      <c r="BN361" s="374">
        <v>896</v>
      </c>
      <c r="BO361" s="373">
        <v>3226</v>
      </c>
      <c r="BP361" s="371">
        <f t="shared" si="283"/>
        <v>3810</v>
      </c>
      <c r="BQ361" s="372">
        <v>1210</v>
      </c>
      <c r="BR361" s="374">
        <v>754</v>
      </c>
      <c r="BS361" s="373">
        <v>1846</v>
      </c>
      <c r="BT361" s="371">
        <f t="shared" si="284"/>
        <v>12337</v>
      </c>
      <c r="BU361" s="372">
        <v>4643</v>
      </c>
      <c r="BV361" s="374">
        <v>863</v>
      </c>
      <c r="BW361" s="374">
        <v>5053</v>
      </c>
      <c r="BX361" s="373">
        <v>1778</v>
      </c>
      <c r="BY361" s="371">
        <f t="shared" si="285"/>
        <v>17066</v>
      </c>
      <c r="BZ361" s="372">
        <v>1006</v>
      </c>
      <c r="CA361" s="374">
        <v>1575</v>
      </c>
      <c r="CB361" s="374">
        <v>7606</v>
      </c>
      <c r="CC361" s="374">
        <v>1388</v>
      </c>
      <c r="CD361" s="374">
        <v>1038</v>
      </c>
      <c r="CE361" s="374">
        <v>1591</v>
      </c>
      <c r="CF361" s="374">
        <v>1773</v>
      </c>
      <c r="CG361" s="373">
        <v>1089</v>
      </c>
      <c r="CH361" s="371">
        <f t="shared" si="286"/>
        <v>19540</v>
      </c>
      <c r="CI361" s="372">
        <v>13935</v>
      </c>
      <c r="CJ361" s="373">
        <v>5605</v>
      </c>
      <c r="CK361" s="371">
        <f t="shared" si="287"/>
        <v>22939</v>
      </c>
      <c r="CL361" s="372">
        <v>9232</v>
      </c>
      <c r="CM361" s="374">
        <v>5898</v>
      </c>
      <c r="CN361" s="374">
        <v>1646</v>
      </c>
      <c r="CO361" s="374">
        <v>2354</v>
      </c>
      <c r="CP361" s="373">
        <v>3809</v>
      </c>
      <c r="CQ361" s="371">
        <f t="shared" si="288"/>
        <v>9637</v>
      </c>
      <c r="CR361" s="372">
        <v>2805</v>
      </c>
      <c r="CS361" s="374">
        <v>3711</v>
      </c>
      <c r="CT361" s="373">
        <v>3121</v>
      </c>
      <c r="CU361" s="371">
        <f t="shared" si="289"/>
        <v>10410</v>
      </c>
      <c r="CV361" s="372">
        <v>1610</v>
      </c>
      <c r="CW361" s="374">
        <v>3853</v>
      </c>
      <c r="CX361" s="374">
        <v>2134</v>
      </c>
      <c r="CY361" s="373">
        <v>2813</v>
      </c>
      <c r="CZ361" s="371">
        <f t="shared" si="290"/>
        <v>32579</v>
      </c>
      <c r="DA361" s="372">
        <v>1326</v>
      </c>
      <c r="DB361" s="374">
        <v>1442</v>
      </c>
      <c r="DC361" s="374">
        <v>6511</v>
      </c>
      <c r="DD361" s="374">
        <v>13111</v>
      </c>
      <c r="DE361" s="374">
        <v>5968</v>
      </c>
      <c r="DF361" s="373">
        <v>4221</v>
      </c>
      <c r="DG361" s="371">
        <f t="shared" si="291"/>
        <v>37331</v>
      </c>
      <c r="DH361" s="372">
        <v>2619</v>
      </c>
      <c r="DI361" s="374">
        <v>1305</v>
      </c>
      <c r="DJ361" s="374">
        <v>3273</v>
      </c>
      <c r="DK361" s="374">
        <v>6811</v>
      </c>
      <c r="DL361" s="374">
        <v>3540</v>
      </c>
      <c r="DM361" s="374">
        <v>11956</v>
      </c>
      <c r="DN361" s="374">
        <v>3575</v>
      </c>
      <c r="DO361" s="373">
        <v>4252</v>
      </c>
      <c r="DP361" s="579">
        <f t="shared" si="292"/>
        <v>365602</v>
      </c>
      <c r="DQ361" s="371">
        <f t="shared" si="293"/>
        <v>8074</v>
      </c>
      <c r="DR361" s="372">
        <v>3786</v>
      </c>
      <c r="DS361" s="374">
        <v>3239</v>
      </c>
      <c r="DT361" s="373">
        <v>1049</v>
      </c>
      <c r="DU361" s="371">
        <f t="shared" si="294"/>
        <v>6477</v>
      </c>
      <c r="DV361" s="375">
        <v>6477</v>
      </c>
    </row>
    <row r="362" spans="1:126" s="16" customFormat="1" ht="22.5" customHeight="1">
      <c r="A362" s="45" t="s">
        <v>358</v>
      </c>
      <c r="B362" s="369">
        <f>SUM(B363:B366)</f>
        <v>1053</v>
      </c>
      <c r="C362" s="286">
        <f aca="true" t="shared" si="297" ref="C362:BN362">SUM(C363:C366)</f>
        <v>745</v>
      </c>
      <c r="D362" s="288">
        <f t="shared" si="297"/>
        <v>308</v>
      </c>
      <c r="E362" s="369">
        <f t="shared" si="297"/>
        <v>5768</v>
      </c>
      <c r="F362" s="286">
        <f t="shared" si="297"/>
        <v>423</v>
      </c>
      <c r="G362" s="287">
        <f t="shared" si="297"/>
        <v>3057</v>
      </c>
      <c r="H362" s="287">
        <f t="shared" si="297"/>
        <v>543</v>
      </c>
      <c r="I362" s="287">
        <f t="shared" si="297"/>
        <v>466</v>
      </c>
      <c r="J362" s="288">
        <f t="shared" si="297"/>
        <v>1279</v>
      </c>
      <c r="K362" s="369">
        <f t="shared" si="297"/>
        <v>1818</v>
      </c>
      <c r="L362" s="286">
        <f t="shared" si="297"/>
        <v>374</v>
      </c>
      <c r="M362" s="287">
        <f t="shared" si="297"/>
        <v>182</v>
      </c>
      <c r="N362" s="287">
        <f t="shared" si="297"/>
        <v>295</v>
      </c>
      <c r="O362" s="288">
        <f t="shared" si="297"/>
        <v>967</v>
      </c>
      <c r="P362" s="369">
        <f t="shared" si="297"/>
        <v>2141</v>
      </c>
      <c r="Q362" s="286">
        <f t="shared" si="297"/>
        <v>1302</v>
      </c>
      <c r="R362" s="287">
        <f t="shared" si="297"/>
        <v>577</v>
      </c>
      <c r="S362" s="288">
        <f t="shared" si="297"/>
        <v>262</v>
      </c>
      <c r="T362" s="369">
        <f t="shared" si="297"/>
        <v>2264</v>
      </c>
      <c r="U362" s="286">
        <f t="shared" si="297"/>
        <v>850</v>
      </c>
      <c r="V362" s="287">
        <f t="shared" si="297"/>
        <v>278</v>
      </c>
      <c r="W362" s="287">
        <f t="shared" si="297"/>
        <v>623</v>
      </c>
      <c r="X362" s="288">
        <f t="shared" si="297"/>
        <v>513</v>
      </c>
      <c r="Y362" s="369">
        <f t="shared" si="297"/>
        <v>5433</v>
      </c>
      <c r="Z362" s="286">
        <f t="shared" si="297"/>
        <v>867</v>
      </c>
      <c r="AA362" s="287">
        <f t="shared" si="297"/>
        <v>1489</v>
      </c>
      <c r="AB362" s="287">
        <f t="shared" si="297"/>
        <v>2028</v>
      </c>
      <c r="AC362" s="288">
        <f t="shared" si="297"/>
        <v>1049</v>
      </c>
      <c r="AD362" s="369">
        <f t="shared" si="297"/>
        <v>3941</v>
      </c>
      <c r="AE362" s="286">
        <f t="shared" si="297"/>
        <v>304</v>
      </c>
      <c r="AF362" s="287">
        <f t="shared" si="297"/>
        <v>560</v>
      </c>
      <c r="AG362" s="287">
        <f t="shared" si="297"/>
        <v>375</v>
      </c>
      <c r="AH362" s="287">
        <f t="shared" si="297"/>
        <v>910</v>
      </c>
      <c r="AI362" s="287">
        <f t="shared" si="297"/>
        <v>444</v>
      </c>
      <c r="AJ362" s="288">
        <f t="shared" si="297"/>
        <v>1348</v>
      </c>
      <c r="AK362" s="369">
        <f t="shared" si="297"/>
        <v>1809</v>
      </c>
      <c r="AL362" s="286">
        <f t="shared" si="297"/>
        <v>529</v>
      </c>
      <c r="AM362" s="287">
        <f t="shared" si="297"/>
        <v>329</v>
      </c>
      <c r="AN362" s="287">
        <f t="shared" si="297"/>
        <v>799</v>
      </c>
      <c r="AO362" s="288">
        <f t="shared" si="297"/>
        <v>152</v>
      </c>
      <c r="AP362" s="369">
        <f t="shared" si="297"/>
        <v>565</v>
      </c>
      <c r="AQ362" s="286">
        <f t="shared" si="297"/>
        <v>318</v>
      </c>
      <c r="AR362" s="288">
        <f t="shared" si="297"/>
        <v>247</v>
      </c>
      <c r="AS362" s="369">
        <f t="shared" si="297"/>
        <v>1631</v>
      </c>
      <c r="AT362" s="286">
        <f t="shared" si="297"/>
        <v>1152</v>
      </c>
      <c r="AU362" s="287">
        <f t="shared" si="297"/>
        <v>267</v>
      </c>
      <c r="AV362" s="287">
        <f t="shared" si="297"/>
        <v>118</v>
      </c>
      <c r="AW362" s="288">
        <f t="shared" si="297"/>
        <v>94</v>
      </c>
      <c r="AX362" s="369">
        <f t="shared" si="297"/>
        <v>3192</v>
      </c>
      <c r="AY362" s="286">
        <f t="shared" si="297"/>
        <v>713</v>
      </c>
      <c r="AZ362" s="288">
        <f t="shared" si="297"/>
        <v>2479</v>
      </c>
      <c r="BA362" s="369">
        <f t="shared" si="297"/>
        <v>25626</v>
      </c>
      <c r="BB362" s="286">
        <f t="shared" si="297"/>
        <v>6939</v>
      </c>
      <c r="BC362" s="287">
        <f t="shared" si="297"/>
        <v>2483</v>
      </c>
      <c r="BD362" s="287">
        <f t="shared" si="297"/>
        <v>3342</v>
      </c>
      <c r="BE362" s="287">
        <f t="shared" si="297"/>
        <v>2602</v>
      </c>
      <c r="BF362" s="287">
        <f t="shared" si="297"/>
        <v>3637</v>
      </c>
      <c r="BG362" s="287">
        <f t="shared" si="297"/>
        <v>2163</v>
      </c>
      <c r="BH362" s="287">
        <f t="shared" si="297"/>
        <v>2798</v>
      </c>
      <c r="BI362" s="288">
        <f t="shared" si="297"/>
        <v>1662</v>
      </c>
      <c r="BJ362" s="369">
        <f t="shared" si="297"/>
        <v>4753</v>
      </c>
      <c r="BK362" s="286">
        <f t="shared" si="297"/>
        <v>584</v>
      </c>
      <c r="BL362" s="287">
        <f t="shared" si="297"/>
        <v>925</v>
      </c>
      <c r="BM362" s="287">
        <f t="shared" si="297"/>
        <v>2235</v>
      </c>
      <c r="BN362" s="287">
        <f t="shared" si="297"/>
        <v>149</v>
      </c>
      <c r="BO362" s="288">
        <f aca="true" t="shared" si="298" ref="BO362:DV362">SUM(BO363:BO366)</f>
        <v>860</v>
      </c>
      <c r="BP362" s="369">
        <f t="shared" si="298"/>
        <v>939</v>
      </c>
      <c r="BQ362" s="286">
        <f t="shared" si="298"/>
        <v>436</v>
      </c>
      <c r="BR362" s="287">
        <f t="shared" si="298"/>
        <v>83</v>
      </c>
      <c r="BS362" s="288">
        <f t="shared" si="298"/>
        <v>420</v>
      </c>
      <c r="BT362" s="369">
        <f t="shared" si="298"/>
        <v>2817</v>
      </c>
      <c r="BU362" s="286">
        <f t="shared" si="298"/>
        <v>1658</v>
      </c>
      <c r="BV362" s="287">
        <f t="shared" si="298"/>
        <v>148</v>
      </c>
      <c r="BW362" s="287">
        <f t="shared" si="298"/>
        <v>645</v>
      </c>
      <c r="BX362" s="288">
        <f t="shared" si="298"/>
        <v>366</v>
      </c>
      <c r="BY362" s="369">
        <f t="shared" si="298"/>
        <v>4349</v>
      </c>
      <c r="BZ362" s="286">
        <f t="shared" si="298"/>
        <v>161</v>
      </c>
      <c r="CA362" s="287">
        <f t="shared" si="298"/>
        <v>245</v>
      </c>
      <c r="CB362" s="287">
        <f t="shared" si="298"/>
        <v>2259</v>
      </c>
      <c r="CC362" s="287">
        <f t="shared" si="298"/>
        <v>174</v>
      </c>
      <c r="CD362" s="287">
        <f t="shared" si="298"/>
        <v>175</v>
      </c>
      <c r="CE362" s="287">
        <f t="shared" si="298"/>
        <v>396</v>
      </c>
      <c r="CF362" s="287">
        <f t="shared" si="298"/>
        <v>637</v>
      </c>
      <c r="CG362" s="288">
        <f t="shared" si="298"/>
        <v>302</v>
      </c>
      <c r="CH362" s="369">
        <f t="shared" si="298"/>
        <v>5297</v>
      </c>
      <c r="CI362" s="286">
        <f t="shared" si="298"/>
        <v>3531</v>
      </c>
      <c r="CJ362" s="288">
        <f t="shared" si="298"/>
        <v>1766</v>
      </c>
      <c r="CK362" s="369">
        <f t="shared" si="298"/>
        <v>6458</v>
      </c>
      <c r="CL362" s="286">
        <f t="shared" si="298"/>
        <v>2332</v>
      </c>
      <c r="CM362" s="287">
        <f t="shared" si="298"/>
        <v>1649</v>
      </c>
      <c r="CN362" s="287">
        <f t="shared" si="298"/>
        <v>372</v>
      </c>
      <c r="CO362" s="287">
        <f t="shared" si="298"/>
        <v>1122</v>
      </c>
      <c r="CP362" s="288">
        <f t="shared" si="298"/>
        <v>983</v>
      </c>
      <c r="CQ362" s="369">
        <f t="shared" si="298"/>
        <v>2460</v>
      </c>
      <c r="CR362" s="286">
        <f t="shared" si="298"/>
        <v>436</v>
      </c>
      <c r="CS362" s="287">
        <f t="shared" si="298"/>
        <v>1163</v>
      </c>
      <c r="CT362" s="288">
        <f t="shared" si="298"/>
        <v>861</v>
      </c>
      <c r="CU362" s="369">
        <f t="shared" si="298"/>
        <v>2169</v>
      </c>
      <c r="CV362" s="286">
        <f t="shared" si="298"/>
        <v>313</v>
      </c>
      <c r="CW362" s="287">
        <f t="shared" si="298"/>
        <v>742</v>
      </c>
      <c r="CX362" s="287">
        <f t="shared" si="298"/>
        <v>430</v>
      </c>
      <c r="CY362" s="288">
        <f t="shared" si="298"/>
        <v>684</v>
      </c>
      <c r="CZ362" s="369">
        <f t="shared" si="298"/>
        <v>8562</v>
      </c>
      <c r="DA362" s="286">
        <f t="shared" si="298"/>
        <v>197</v>
      </c>
      <c r="DB362" s="287">
        <f t="shared" si="298"/>
        <v>384</v>
      </c>
      <c r="DC362" s="287">
        <f t="shared" si="298"/>
        <v>1969</v>
      </c>
      <c r="DD362" s="287">
        <f t="shared" si="298"/>
        <v>3563</v>
      </c>
      <c r="DE362" s="287">
        <f t="shared" si="298"/>
        <v>1708</v>
      </c>
      <c r="DF362" s="288">
        <f t="shared" si="298"/>
        <v>741</v>
      </c>
      <c r="DG362" s="369">
        <f t="shared" si="298"/>
        <v>11612</v>
      </c>
      <c r="DH362" s="286">
        <f t="shared" si="298"/>
        <v>773</v>
      </c>
      <c r="DI362" s="287">
        <f t="shared" si="298"/>
        <v>330</v>
      </c>
      <c r="DJ362" s="287">
        <f t="shared" si="298"/>
        <v>585</v>
      </c>
      <c r="DK362" s="287">
        <f t="shared" si="298"/>
        <v>2065</v>
      </c>
      <c r="DL362" s="287">
        <f t="shared" si="298"/>
        <v>1343</v>
      </c>
      <c r="DM362" s="287">
        <f t="shared" si="298"/>
        <v>3191</v>
      </c>
      <c r="DN362" s="287">
        <f t="shared" si="298"/>
        <v>1864</v>
      </c>
      <c r="DO362" s="288">
        <f t="shared" si="298"/>
        <v>1461</v>
      </c>
      <c r="DP362" s="578">
        <f t="shared" si="298"/>
        <v>104657</v>
      </c>
      <c r="DQ362" s="369">
        <f t="shared" si="298"/>
        <v>1023</v>
      </c>
      <c r="DR362" s="286">
        <f t="shared" si="298"/>
        <v>300</v>
      </c>
      <c r="DS362" s="287">
        <f t="shared" si="298"/>
        <v>523</v>
      </c>
      <c r="DT362" s="288">
        <f t="shared" si="298"/>
        <v>200</v>
      </c>
      <c r="DU362" s="369">
        <f t="shared" si="298"/>
        <v>1105</v>
      </c>
      <c r="DV362" s="292">
        <f t="shared" si="298"/>
        <v>1105</v>
      </c>
    </row>
    <row r="363" spans="1:126" ht="11.25">
      <c r="A363" s="41" t="s">
        <v>38</v>
      </c>
      <c r="B363" s="371">
        <f t="shared" si="270"/>
        <v>344</v>
      </c>
      <c r="C363" s="372">
        <v>217</v>
      </c>
      <c r="D363" s="373">
        <v>127</v>
      </c>
      <c r="E363" s="371">
        <f t="shared" si="271"/>
        <v>760</v>
      </c>
      <c r="F363" s="372">
        <v>28</v>
      </c>
      <c r="G363" s="374">
        <v>439</v>
      </c>
      <c r="H363" s="374">
        <v>79</v>
      </c>
      <c r="I363" s="374">
        <v>65</v>
      </c>
      <c r="J363" s="373">
        <v>149</v>
      </c>
      <c r="K363" s="371">
        <f t="shared" si="272"/>
        <v>251</v>
      </c>
      <c r="L363" s="372">
        <v>60</v>
      </c>
      <c r="M363" s="374">
        <v>10</v>
      </c>
      <c r="N363" s="374">
        <v>25</v>
      </c>
      <c r="O363" s="373">
        <v>156</v>
      </c>
      <c r="P363" s="371">
        <f t="shared" si="273"/>
        <v>366</v>
      </c>
      <c r="Q363" s="372">
        <v>224</v>
      </c>
      <c r="R363" s="374">
        <v>87</v>
      </c>
      <c r="S363" s="373">
        <v>55</v>
      </c>
      <c r="T363" s="371">
        <f t="shared" si="274"/>
        <v>264</v>
      </c>
      <c r="U363" s="372">
        <v>132</v>
      </c>
      <c r="V363" s="374">
        <v>9</v>
      </c>
      <c r="W363" s="374">
        <v>86</v>
      </c>
      <c r="X363" s="373">
        <v>37</v>
      </c>
      <c r="Y363" s="371">
        <f t="shared" si="275"/>
        <v>789</v>
      </c>
      <c r="Z363" s="372">
        <v>58</v>
      </c>
      <c r="AA363" s="374">
        <v>409</v>
      </c>
      <c r="AB363" s="374">
        <v>183</v>
      </c>
      <c r="AC363" s="373">
        <v>139</v>
      </c>
      <c r="AD363" s="371">
        <f t="shared" si="276"/>
        <v>441</v>
      </c>
      <c r="AE363" s="372">
        <v>32</v>
      </c>
      <c r="AF363" s="374">
        <v>73</v>
      </c>
      <c r="AG363" s="374">
        <v>18</v>
      </c>
      <c r="AH363" s="374">
        <v>85</v>
      </c>
      <c r="AI363" s="374">
        <v>110</v>
      </c>
      <c r="AJ363" s="373">
        <v>123</v>
      </c>
      <c r="AK363" s="371">
        <f t="shared" si="277"/>
        <v>269</v>
      </c>
      <c r="AL363" s="372">
        <v>4</v>
      </c>
      <c r="AM363" s="374">
        <v>45</v>
      </c>
      <c r="AN363" s="374">
        <v>201</v>
      </c>
      <c r="AO363" s="373">
        <v>19</v>
      </c>
      <c r="AP363" s="371">
        <f t="shared" si="278"/>
        <v>46</v>
      </c>
      <c r="AQ363" s="372">
        <v>27</v>
      </c>
      <c r="AR363" s="373">
        <v>19</v>
      </c>
      <c r="AS363" s="371">
        <f t="shared" si="279"/>
        <v>203</v>
      </c>
      <c r="AT363" s="372">
        <v>146</v>
      </c>
      <c r="AU363" s="374">
        <v>48</v>
      </c>
      <c r="AV363" s="374">
        <v>4</v>
      </c>
      <c r="AW363" s="373">
        <v>5</v>
      </c>
      <c r="AX363" s="371">
        <f t="shared" si="280"/>
        <v>496</v>
      </c>
      <c r="AY363" s="372">
        <v>119</v>
      </c>
      <c r="AZ363" s="373">
        <v>377</v>
      </c>
      <c r="BA363" s="371">
        <f t="shared" si="281"/>
        <v>4033</v>
      </c>
      <c r="BB363" s="372">
        <v>1545</v>
      </c>
      <c r="BC363" s="374">
        <v>229</v>
      </c>
      <c r="BD363" s="374">
        <v>592</v>
      </c>
      <c r="BE363" s="374">
        <v>238</v>
      </c>
      <c r="BF363" s="374">
        <v>553</v>
      </c>
      <c r="BG363" s="374">
        <v>363</v>
      </c>
      <c r="BH363" s="374">
        <v>288</v>
      </c>
      <c r="BI363" s="373">
        <v>225</v>
      </c>
      <c r="BJ363" s="371">
        <f t="shared" si="282"/>
        <v>456</v>
      </c>
      <c r="BK363" s="372">
        <v>23</v>
      </c>
      <c r="BL363" s="374">
        <v>192</v>
      </c>
      <c r="BM363" s="374">
        <v>166</v>
      </c>
      <c r="BN363" s="374">
        <v>12</v>
      </c>
      <c r="BO363" s="373">
        <v>63</v>
      </c>
      <c r="BP363" s="371">
        <f t="shared" si="283"/>
        <v>81</v>
      </c>
      <c r="BQ363" s="372">
        <v>10</v>
      </c>
      <c r="BR363" s="374">
        <v>5</v>
      </c>
      <c r="BS363" s="373">
        <v>66</v>
      </c>
      <c r="BT363" s="371">
        <f t="shared" si="284"/>
        <v>298</v>
      </c>
      <c r="BU363" s="372">
        <v>78</v>
      </c>
      <c r="BV363" s="374">
        <v>0</v>
      </c>
      <c r="BW363" s="374">
        <v>197</v>
      </c>
      <c r="BX363" s="373">
        <v>23</v>
      </c>
      <c r="BY363" s="371">
        <f t="shared" si="285"/>
        <v>450</v>
      </c>
      <c r="BZ363" s="372">
        <v>11</v>
      </c>
      <c r="CA363" s="374">
        <v>19</v>
      </c>
      <c r="CB363" s="374">
        <v>251</v>
      </c>
      <c r="CC363" s="374">
        <v>39</v>
      </c>
      <c r="CD363" s="374">
        <v>15</v>
      </c>
      <c r="CE363" s="374">
        <v>29</v>
      </c>
      <c r="CF363" s="374">
        <v>74</v>
      </c>
      <c r="CG363" s="373">
        <v>12</v>
      </c>
      <c r="CH363" s="371">
        <f t="shared" si="286"/>
        <v>925</v>
      </c>
      <c r="CI363" s="372">
        <v>479</v>
      </c>
      <c r="CJ363" s="373">
        <v>446</v>
      </c>
      <c r="CK363" s="371">
        <f t="shared" si="287"/>
        <v>1113</v>
      </c>
      <c r="CL363" s="372">
        <v>263</v>
      </c>
      <c r="CM363" s="374">
        <v>283</v>
      </c>
      <c r="CN363" s="374">
        <v>23</v>
      </c>
      <c r="CO363" s="374">
        <v>440</v>
      </c>
      <c r="CP363" s="373">
        <v>104</v>
      </c>
      <c r="CQ363" s="371">
        <f t="shared" si="288"/>
        <v>499</v>
      </c>
      <c r="CR363" s="372">
        <v>70</v>
      </c>
      <c r="CS363" s="374">
        <v>238</v>
      </c>
      <c r="CT363" s="373">
        <v>191</v>
      </c>
      <c r="CU363" s="371">
        <f t="shared" si="289"/>
        <v>239</v>
      </c>
      <c r="CV363" s="372">
        <v>40</v>
      </c>
      <c r="CW363" s="374">
        <v>127</v>
      </c>
      <c r="CX363" s="374">
        <v>11</v>
      </c>
      <c r="CY363" s="373">
        <v>61</v>
      </c>
      <c r="CZ363" s="371">
        <f t="shared" si="290"/>
        <v>1384</v>
      </c>
      <c r="DA363" s="372">
        <v>45</v>
      </c>
      <c r="DB363" s="374">
        <v>47</v>
      </c>
      <c r="DC363" s="374">
        <v>397</v>
      </c>
      <c r="DD363" s="374">
        <v>377</v>
      </c>
      <c r="DE363" s="374">
        <v>418</v>
      </c>
      <c r="DF363" s="373">
        <v>100</v>
      </c>
      <c r="DG363" s="371">
        <f t="shared" si="291"/>
        <v>1785</v>
      </c>
      <c r="DH363" s="372">
        <v>71</v>
      </c>
      <c r="DI363" s="374">
        <v>21</v>
      </c>
      <c r="DJ363" s="374">
        <v>52</v>
      </c>
      <c r="DK363" s="374">
        <v>185</v>
      </c>
      <c r="DL363" s="374">
        <v>184</v>
      </c>
      <c r="DM363" s="374">
        <v>309</v>
      </c>
      <c r="DN363" s="374">
        <v>764</v>
      </c>
      <c r="DO363" s="373">
        <v>199</v>
      </c>
      <c r="DP363" s="579">
        <f t="shared" si="292"/>
        <v>15492</v>
      </c>
      <c r="DQ363" s="371">
        <f>SUM(DR363:DT363)</f>
        <v>99</v>
      </c>
      <c r="DR363" s="372">
        <v>48</v>
      </c>
      <c r="DS363" s="374">
        <v>34</v>
      </c>
      <c r="DT363" s="373">
        <v>17</v>
      </c>
      <c r="DU363" s="371">
        <f>SUM(DV363)</f>
        <v>86</v>
      </c>
      <c r="DV363" s="375">
        <v>86</v>
      </c>
    </row>
    <row r="364" spans="1:126" ht="11.25">
      <c r="A364" s="41" t="s">
        <v>39</v>
      </c>
      <c r="B364" s="371">
        <f t="shared" si="270"/>
        <v>387</v>
      </c>
      <c r="C364" s="372">
        <v>235</v>
      </c>
      <c r="D364" s="373">
        <v>152</v>
      </c>
      <c r="E364" s="371">
        <f t="shared" si="271"/>
        <v>4683</v>
      </c>
      <c r="F364" s="372">
        <v>385</v>
      </c>
      <c r="G364" s="374">
        <v>2395</v>
      </c>
      <c r="H364" s="374">
        <v>446</v>
      </c>
      <c r="I364" s="374">
        <v>384</v>
      </c>
      <c r="J364" s="373">
        <v>1073</v>
      </c>
      <c r="K364" s="371">
        <f t="shared" si="272"/>
        <v>1478</v>
      </c>
      <c r="L364" s="372">
        <v>302</v>
      </c>
      <c r="M364" s="374">
        <v>170</v>
      </c>
      <c r="N364" s="374">
        <v>240</v>
      </c>
      <c r="O364" s="373">
        <v>766</v>
      </c>
      <c r="P364" s="371">
        <f t="shared" si="273"/>
        <v>1709</v>
      </c>
      <c r="Q364" s="372">
        <v>1048</v>
      </c>
      <c r="R364" s="374">
        <v>462</v>
      </c>
      <c r="S364" s="373">
        <v>199</v>
      </c>
      <c r="T364" s="371">
        <f t="shared" si="274"/>
        <v>1804</v>
      </c>
      <c r="U364" s="372">
        <v>659</v>
      </c>
      <c r="V364" s="374">
        <v>251</v>
      </c>
      <c r="W364" s="374">
        <v>464</v>
      </c>
      <c r="X364" s="373">
        <v>430</v>
      </c>
      <c r="Y364" s="371">
        <f t="shared" si="275"/>
        <v>4324</v>
      </c>
      <c r="Z364" s="372">
        <v>785</v>
      </c>
      <c r="AA364" s="374">
        <v>937</v>
      </c>
      <c r="AB364" s="374">
        <v>1751</v>
      </c>
      <c r="AC364" s="373">
        <v>851</v>
      </c>
      <c r="AD364" s="371">
        <f t="shared" si="276"/>
        <v>3225</v>
      </c>
      <c r="AE364" s="372">
        <v>222</v>
      </c>
      <c r="AF364" s="374">
        <v>453</v>
      </c>
      <c r="AG364" s="374">
        <v>351</v>
      </c>
      <c r="AH364" s="374">
        <v>779</v>
      </c>
      <c r="AI364" s="374">
        <v>311</v>
      </c>
      <c r="AJ364" s="373">
        <v>1109</v>
      </c>
      <c r="AK364" s="371">
        <f t="shared" si="277"/>
        <v>1485</v>
      </c>
      <c r="AL364" s="372">
        <v>524</v>
      </c>
      <c r="AM364" s="374">
        <v>281</v>
      </c>
      <c r="AN364" s="374">
        <v>550</v>
      </c>
      <c r="AO364" s="373">
        <v>130</v>
      </c>
      <c r="AP364" s="371">
        <f t="shared" si="278"/>
        <v>479</v>
      </c>
      <c r="AQ364" s="372">
        <v>283</v>
      </c>
      <c r="AR364" s="373">
        <v>196</v>
      </c>
      <c r="AS364" s="371">
        <f t="shared" si="279"/>
        <v>1099</v>
      </c>
      <c r="AT364" s="372">
        <v>704</v>
      </c>
      <c r="AU364" s="374">
        <v>206</v>
      </c>
      <c r="AV364" s="374">
        <v>104</v>
      </c>
      <c r="AW364" s="373">
        <v>85</v>
      </c>
      <c r="AX364" s="371">
        <f t="shared" si="280"/>
        <v>2613</v>
      </c>
      <c r="AY364" s="372">
        <v>580</v>
      </c>
      <c r="AZ364" s="373">
        <v>2033</v>
      </c>
      <c r="BA364" s="371">
        <f t="shared" si="281"/>
        <v>19252</v>
      </c>
      <c r="BB364" s="372">
        <v>4307</v>
      </c>
      <c r="BC364" s="374">
        <v>2047</v>
      </c>
      <c r="BD364" s="374">
        <v>2619</v>
      </c>
      <c r="BE364" s="374">
        <v>2113</v>
      </c>
      <c r="BF364" s="374">
        <v>2790</v>
      </c>
      <c r="BG364" s="374">
        <v>1677</v>
      </c>
      <c r="BH364" s="374">
        <v>2346</v>
      </c>
      <c r="BI364" s="373">
        <v>1353</v>
      </c>
      <c r="BJ364" s="371">
        <f t="shared" si="282"/>
        <v>3831</v>
      </c>
      <c r="BK364" s="372">
        <v>497</v>
      </c>
      <c r="BL364" s="374">
        <v>684</v>
      </c>
      <c r="BM364" s="374">
        <v>1912</v>
      </c>
      <c r="BN364" s="374">
        <v>118</v>
      </c>
      <c r="BO364" s="373">
        <v>620</v>
      </c>
      <c r="BP364" s="371">
        <f t="shared" si="283"/>
        <v>810</v>
      </c>
      <c r="BQ364" s="372">
        <v>410</v>
      </c>
      <c r="BR364" s="374">
        <v>72</v>
      </c>
      <c r="BS364" s="373">
        <v>328</v>
      </c>
      <c r="BT364" s="371">
        <f t="shared" si="284"/>
        <v>2371</v>
      </c>
      <c r="BU364" s="372">
        <v>1489</v>
      </c>
      <c r="BV364" s="374">
        <v>144</v>
      </c>
      <c r="BW364" s="374">
        <v>402</v>
      </c>
      <c r="BX364" s="373">
        <v>336</v>
      </c>
      <c r="BY364" s="371">
        <f t="shared" si="285"/>
        <v>3545</v>
      </c>
      <c r="BZ364" s="372">
        <v>144</v>
      </c>
      <c r="CA364" s="374">
        <v>214</v>
      </c>
      <c r="CB364" s="374">
        <v>1763</v>
      </c>
      <c r="CC364" s="374">
        <v>133</v>
      </c>
      <c r="CD364" s="374">
        <v>128</v>
      </c>
      <c r="CE364" s="374">
        <v>354</v>
      </c>
      <c r="CF364" s="374">
        <v>542</v>
      </c>
      <c r="CG364" s="373">
        <v>267</v>
      </c>
      <c r="CH364" s="371">
        <f t="shared" si="286"/>
        <v>4079</v>
      </c>
      <c r="CI364" s="372">
        <v>2846</v>
      </c>
      <c r="CJ364" s="373">
        <v>1233</v>
      </c>
      <c r="CK364" s="371">
        <f t="shared" si="287"/>
        <v>5043</v>
      </c>
      <c r="CL364" s="372">
        <v>1932</v>
      </c>
      <c r="CM364" s="374">
        <v>1314</v>
      </c>
      <c r="CN364" s="374">
        <v>340</v>
      </c>
      <c r="CO364" s="374">
        <v>627</v>
      </c>
      <c r="CP364" s="373">
        <v>830</v>
      </c>
      <c r="CQ364" s="371">
        <f t="shared" si="288"/>
        <v>1883</v>
      </c>
      <c r="CR364" s="372">
        <v>337</v>
      </c>
      <c r="CS364" s="374">
        <v>881</v>
      </c>
      <c r="CT364" s="373">
        <v>665</v>
      </c>
      <c r="CU364" s="371">
        <f t="shared" si="289"/>
        <v>1847</v>
      </c>
      <c r="CV364" s="372">
        <v>268</v>
      </c>
      <c r="CW364" s="374">
        <v>581</v>
      </c>
      <c r="CX364" s="374">
        <v>400</v>
      </c>
      <c r="CY364" s="373">
        <v>598</v>
      </c>
      <c r="CZ364" s="371">
        <f t="shared" si="290"/>
        <v>6513</v>
      </c>
      <c r="DA364" s="372">
        <v>149</v>
      </c>
      <c r="DB364" s="374">
        <v>214</v>
      </c>
      <c r="DC364" s="374">
        <v>1476</v>
      </c>
      <c r="DD364" s="374">
        <v>2852</v>
      </c>
      <c r="DE364" s="374">
        <v>1204</v>
      </c>
      <c r="DF364" s="373">
        <v>618</v>
      </c>
      <c r="DG364" s="371">
        <f t="shared" si="291"/>
        <v>8423</v>
      </c>
      <c r="DH364" s="372">
        <v>601</v>
      </c>
      <c r="DI364" s="374">
        <v>299</v>
      </c>
      <c r="DJ364" s="374">
        <v>479</v>
      </c>
      <c r="DK364" s="374">
        <v>1668</v>
      </c>
      <c r="DL364" s="374">
        <v>1085</v>
      </c>
      <c r="DM364" s="374">
        <v>2631</v>
      </c>
      <c r="DN364" s="374">
        <v>684</v>
      </c>
      <c r="DO364" s="373">
        <v>976</v>
      </c>
      <c r="DP364" s="579">
        <f t="shared" si="292"/>
        <v>80883</v>
      </c>
      <c r="DQ364" s="371">
        <f>SUM(DR364:DT364)</f>
        <v>811</v>
      </c>
      <c r="DR364" s="372">
        <v>201</v>
      </c>
      <c r="DS364" s="374">
        <v>435</v>
      </c>
      <c r="DT364" s="373">
        <v>175</v>
      </c>
      <c r="DU364" s="371">
        <f>SUM(DV364)</f>
        <v>863</v>
      </c>
      <c r="DV364" s="375">
        <v>863</v>
      </c>
    </row>
    <row r="365" spans="1:126" ht="11.25">
      <c r="A365" s="41" t="s">
        <v>40</v>
      </c>
      <c r="B365" s="371">
        <f t="shared" si="270"/>
        <v>66</v>
      </c>
      <c r="C365" s="372">
        <v>55</v>
      </c>
      <c r="D365" s="373">
        <v>11</v>
      </c>
      <c r="E365" s="371">
        <f t="shared" si="271"/>
        <v>165</v>
      </c>
      <c r="F365" s="372">
        <v>8</v>
      </c>
      <c r="G365" s="374">
        <v>116</v>
      </c>
      <c r="H365" s="374">
        <v>2</v>
      </c>
      <c r="I365" s="374">
        <v>13</v>
      </c>
      <c r="J365" s="373">
        <v>26</v>
      </c>
      <c r="K365" s="371">
        <f t="shared" si="272"/>
        <v>21</v>
      </c>
      <c r="L365" s="372">
        <v>10</v>
      </c>
      <c r="M365" s="374">
        <v>0</v>
      </c>
      <c r="N365" s="374">
        <v>2</v>
      </c>
      <c r="O365" s="373">
        <v>9</v>
      </c>
      <c r="P365" s="371">
        <f t="shared" si="273"/>
        <v>49</v>
      </c>
      <c r="Q365" s="372">
        <v>24</v>
      </c>
      <c r="R365" s="374">
        <v>20</v>
      </c>
      <c r="S365" s="373">
        <v>5</v>
      </c>
      <c r="T365" s="371">
        <f t="shared" si="274"/>
        <v>45</v>
      </c>
      <c r="U365" s="372">
        <v>30</v>
      </c>
      <c r="V365" s="374">
        <v>2</v>
      </c>
      <c r="W365" s="374">
        <v>9</v>
      </c>
      <c r="X365" s="373">
        <v>4</v>
      </c>
      <c r="Y365" s="371">
        <f t="shared" si="275"/>
        <v>137</v>
      </c>
      <c r="Z365" s="372">
        <v>13</v>
      </c>
      <c r="AA365" s="374">
        <v>48</v>
      </c>
      <c r="AB365" s="374">
        <v>44</v>
      </c>
      <c r="AC365" s="373">
        <v>32</v>
      </c>
      <c r="AD365" s="371">
        <f t="shared" si="276"/>
        <v>93</v>
      </c>
      <c r="AE365" s="372">
        <v>5</v>
      </c>
      <c r="AF365" s="374">
        <v>29</v>
      </c>
      <c r="AG365" s="374">
        <v>0</v>
      </c>
      <c r="AH365" s="374">
        <v>16</v>
      </c>
      <c r="AI365" s="374">
        <v>14</v>
      </c>
      <c r="AJ365" s="373">
        <v>29</v>
      </c>
      <c r="AK365" s="371">
        <f t="shared" si="277"/>
        <v>21</v>
      </c>
      <c r="AL365" s="372">
        <v>1</v>
      </c>
      <c r="AM365" s="374">
        <v>3</v>
      </c>
      <c r="AN365" s="374">
        <v>17</v>
      </c>
      <c r="AO365" s="373">
        <v>0</v>
      </c>
      <c r="AP365" s="371">
        <f t="shared" si="278"/>
        <v>13</v>
      </c>
      <c r="AQ365" s="372">
        <v>4</v>
      </c>
      <c r="AR365" s="373">
        <v>9</v>
      </c>
      <c r="AS365" s="371">
        <f t="shared" si="279"/>
        <v>20</v>
      </c>
      <c r="AT365" s="372">
        <v>7</v>
      </c>
      <c r="AU365" s="374">
        <v>8</v>
      </c>
      <c r="AV365" s="374">
        <v>2</v>
      </c>
      <c r="AW365" s="373">
        <v>3</v>
      </c>
      <c r="AX365" s="371">
        <f t="shared" si="280"/>
        <v>29</v>
      </c>
      <c r="AY365" s="372">
        <v>13</v>
      </c>
      <c r="AZ365" s="373">
        <v>16</v>
      </c>
      <c r="BA365" s="371">
        <f t="shared" si="281"/>
        <v>660</v>
      </c>
      <c r="BB365" s="372">
        <v>165</v>
      </c>
      <c r="BC365" s="374">
        <v>89</v>
      </c>
      <c r="BD365" s="374">
        <v>42</v>
      </c>
      <c r="BE365" s="374">
        <v>108</v>
      </c>
      <c r="BF365" s="374">
        <v>46</v>
      </c>
      <c r="BG365" s="374">
        <v>63</v>
      </c>
      <c r="BH365" s="374">
        <v>83</v>
      </c>
      <c r="BI365" s="373">
        <v>64</v>
      </c>
      <c r="BJ365" s="371">
        <f t="shared" si="282"/>
        <v>130</v>
      </c>
      <c r="BK365" s="372">
        <v>7</v>
      </c>
      <c r="BL365" s="374">
        <v>25</v>
      </c>
      <c r="BM365" s="374">
        <v>81</v>
      </c>
      <c r="BN365" s="374">
        <v>0</v>
      </c>
      <c r="BO365" s="373">
        <v>17</v>
      </c>
      <c r="BP365" s="371">
        <f t="shared" si="283"/>
        <v>41</v>
      </c>
      <c r="BQ365" s="372">
        <v>13</v>
      </c>
      <c r="BR365" s="374">
        <v>6</v>
      </c>
      <c r="BS365" s="373">
        <v>22</v>
      </c>
      <c r="BT365" s="371">
        <f t="shared" si="284"/>
        <v>42</v>
      </c>
      <c r="BU365" s="372">
        <v>5</v>
      </c>
      <c r="BV365" s="374">
        <v>4</v>
      </c>
      <c r="BW365" s="374">
        <v>31</v>
      </c>
      <c r="BX365" s="373">
        <v>2</v>
      </c>
      <c r="BY365" s="371">
        <f t="shared" si="285"/>
        <v>214</v>
      </c>
      <c r="BZ365" s="372">
        <v>4</v>
      </c>
      <c r="CA365" s="374">
        <v>8</v>
      </c>
      <c r="CB365" s="374">
        <v>159</v>
      </c>
      <c r="CC365" s="374">
        <v>0</v>
      </c>
      <c r="CD365" s="374">
        <v>9</v>
      </c>
      <c r="CE365" s="374">
        <v>5</v>
      </c>
      <c r="CF365" s="374">
        <v>13</v>
      </c>
      <c r="CG365" s="373">
        <v>16</v>
      </c>
      <c r="CH365" s="371">
        <f t="shared" si="286"/>
        <v>132</v>
      </c>
      <c r="CI365" s="372">
        <v>105</v>
      </c>
      <c r="CJ365" s="373">
        <v>27</v>
      </c>
      <c r="CK365" s="371">
        <f t="shared" si="287"/>
        <v>159</v>
      </c>
      <c r="CL365" s="372">
        <v>79</v>
      </c>
      <c r="CM365" s="374">
        <v>33</v>
      </c>
      <c r="CN365" s="374">
        <v>5</v>
      </c>
      <c r="CO365" s="374">
        <v>18</v>
      </c>
      <c r="CP365" s="373">
        <v>24</v>
      </c>
      <c r="CQ365" s="371">
        <f t="shared" si="288"/>
        <v>57</v>
      </c>
      <c r="CR365" s="372">
        <v>23</v>
      </c>
      <c r="CS365" s="374">
        <v>31</v>
      </c>
      <c r="CT365" s="373">
        <v>3</v>
      </c>
      <c r="CU365" s="371">
        <f t="shared" si="289"/>
        <v>50</v>
      </c>
      <c r="CV365" s="372">
        <v>3</v>
      </c>
      <c r="CW365" s="374">
        <v>29</v>
      </c>
      <c r="CX365" s="374">
        <v>8</v>
      </c>
      <c r="CY365" s="373">
        <v>10</v>
      </c>
      <c r="CZ365" s="371">
        <f t="shared" si="290"/>
        <v>153</v>
      </c>
      <c r="DA365" s="372">
        <v>0</v>
      </c>
      <c r="DB365" s="374">
        <v>3</v>
      </c>
      <c r="DC365" s="374">
        <v>24</v>
      </c>
      <c r="DD365" s="374">
        <v>71</v>
      </c>
      <c r="DE365" s="374">
        <v>49</v>
      </c>
      <c r="DF365" s="373">
        <v>6</v>
      </c>
      <c r="DG365" s="371">
        <f t="shared" si="291"/>
        <v>253</v>
      </c>
      <c r="DH365" s="372">
        <v>4</v>
      </c>
      <c r="DI365" s="374">
        <v>4</v>
      </c>
      <c r="DJ365" s="374">
        <v>10</v>
      </c>
      <c r="DK365" s="374">
        <v>66</v>
      </c>
      <c r="DL365" s="374">
        <v>46</v>
      </c>
      <c r="DM365" s="374">
        <v>73</v>
      </c>
      <c r="DN365" s="374">
        <v>14</v>
      </c>
      <c r="DO365" s="373">
        <v>36</v>
      </c>
      <c r="DP365" s="579">
        <f t="shared" si="292"/>
        <v>2550</v>
      </c>
      <c r="DQ365" s="371">
        <f>SUM(DR365:DT365)</f>
        <v>11</v>
      </c>
      <c r="DR365" s="372">
        <v>1</v>
      </c>
      <c r="DS365" s="374">
        <v>2</v>
      </c>
      <c r="DT365" s="373">
        <v>8</v>
      </c>
      <c r="DU365" s="371">
        <f>SUM(DV365)</f>
        <v>13</v>
      </c>
      <c r="DV365" s="375">
        <v>13</v>
      </c>
    </row>
    <row r="366" spans="1:126" ht="11.25">
      <c r="A366" s="41" t="s">
        <v>41</v>
      </c>
      <c r="B366" s="371">
        <f t="shared" si="270"/>
        <v>256</v>
      </c>
      <c r="C366" s="372">
        <v>238</v>
      </c>
      <c r="D366" s="373">
        <v>18</v>
      </c>
      <c r="E366" s="371">
        <f t="shared" si="271"/>
        <v>160</v>
      </c>
      <c r="F366" s="372">
        <v>2</v>
      </c>
      <c r="G366" s="374">
        <v>107</v>
      </c>
      <c r="H366" s="374">
        <v>16</v>
      </c>
      <c r="I366" s="374">
        <v>4</v>
      </c>
      <c r="J366" s="373">
        <v>31</v>
      </c>
      <c r="K366" s="371">
        <f t="shared" si="272"/>
        <v>68</v>
      </c>
      <c r="L366" s="372">
        <v>2</v>
      </c>
      <c r="M366" s="374">
        <v>2</v>
      </c>
      <c r="N366" s="374">
        <v>28</v>
      </c>
      <c r="O366" s="373">
        <v>36</v>
      </c>
      <c r="P366" s="371">
        <f t="shared" si="273"/>
        <v>17</v>
      </c>
      <c r="Q366" s="372">
        <v>6</v>
      </c>
      <c r="R366" s="374">
        <v>8</v>
      </c>
      <c r="S366" s="373">
        <v>3</v>
      </c>
      <c r="T366" s="371">
        <f t="shared" si="274"/>
        <v>151</v>
      </c>
      <c r="U366" s="372">
        <v>29</v>
      </c>
      <c r="V366" s="374">
        <v>16</v>
      </c>
      <c r="W366" s="374">
        <v>64</v>
      </c>
      <c r="X366" s="373">
        <v>42</v>
      </c>
      <c r="Y366" s="371">
        <f t="shared" si="275"/>
        <v>183</v>
      </c>
      <c r="Z366" s="372">
        <v>11</v>
      </c>
      <c r="AA366" s="374">
        <v>95</v>
      </c>
      <c r="AB366" s="374">
        <v>50</v>
      </c>
      <c r="AC366" s="373">
        <v>27</v>
      </c>
      <c r="AD366" s="371">
        <f t="shared" si="276"/>
        <v>182</v>
      </c>
      <c r="AE366" s="372">
        <v>45</v>
      </c>
      <c r="AF366" s="374">
        <v>5</v>
      </c>
      <c r="AG366" s="374">
        <v>6</v>
      </c>
      <c r="AH366" s="374">
        <v>30</v>
      </c>
      <c r="AI366" s="374">
        <v>9</v>
      </c>
      <c r="AJ366" s="373">
        <v>87</v>
      </c>
      <c r="AK366" s="371">
        <f t="shared" si="277"/>
        <v>34</v>
      </c>
      <c r="AL366" s="372">
        <v>0</v>
      </c>
      <c r="AM366" s="374">
        <v>0</v>
      </c>
      <c r="AN366" s="374">
        <v>31</v>
      </c>
      <c r="AO366" s="373">
        <v>3</v>
      </c>
      <c r="AP366" s="371">
        <f t="shared" si="278"/>
        <v>27</v>
      </c>
      <c r="AQ366" s="372">
        <v>4</v>
      </c>
      <c r="AR366" s="373">
        <v>23</v>
      </c>
      <c r="AS366" s="371">
        <f t="shared" si="279"/>
        <v>309</v>
      </c>
      <c r="AT366" s="372">
        <v>295</v>
      </c>
      <c r="AU366" s="374">
        <v>5</v>
      </c>
      <c r="AV366" s="374">
        <v>8</v>
      </c>
      <c r="AW366" s="373">
        <v>1</v>
      </c>
      <c r="AX366" s="371">
        <f t="shared" si="280"/>
        <v>54</v>
      </c>
      <c r="AY366" s="372">
        <v>1</v>
      </c>
      <c r="AZ366" s="373">
        <v>53</v>
      </c>
      <c r="BA366" s="371">
        <f t="shared" si="281"/>
        <v>1681</v>
      </c>
      <c r="BB366" s="372">
        <v>922</v>
      </c>
      <c r="BC366" s="374">
        <v>118</v>
      </c>
      <c r="BD366" s="374">
        <v>89</v>
      </c>
      <c r="BE366" s="374">
        <v>143</v>
      </c>
      <c r="BF366" s="374">
        <v>248</v>
      </c>
      <c r="BG366" s="374">
        <v>60</v>
      </c>
      <c r="BH366" s="374">
        <v>81</v>
      </c>
      <c r="BI366" s="373">
        <v>20</v>
      </c>
      <c r="BJ366" s="371">
        <f t="shared" si="282"/>
        <v>336</v>
      </c>
      <c r="BK366" s="372">
        <v>57</v>
      </c>
      <c r="BL366" s="374">
        <v>24</v>
      </c>
      <c r="BM366" s="374">
        <v>76</v>
      </c>
      <c r="BN366" s="374">
        <v>19</v>
      </c>
      <c r="BO366" s="373">
        <v>160</v>
      </c>
      <c r="BP366" s="371">
        <f t="shared" si="283"/>
        <v>7</v>
      </c>
      <c r="BQ366" s="372">
        <v>3</v>
      </c>
      <c r="BR366" s="374">
        <v>0</v>
      </c>
      <c r="BS366" s="373">
        <v>4</v>
      </c>
      <c r="BT366" s="371">
        <f t="shared" si="284"/>
        <v>106</v>
      </c>
      <c r="BU366" s="372">
        <v>86</v>
      </c>
      <c r="BV366" s="374">
        <v>0</v>
      </c>
      <c r="BW366" s="374">
        <v>15</v>
      </c>
      <c r="BX366" s="373">
        <v>5</v>
      </c>
      <c r="BY366" s="371">
        <f t="shared" si="285"/>
        <v>140</v>
      </c>
      <c r="BZ366" s="372">
        <v>2</v>
      </c>
      <c r="CA366" s="374">
        <v>4</v>
      </c>
      <c r="CB366" s="374">
        <v>86</v>
      </c>
      <c r="CC366" s="374">
        <v>2</v>
      </c>
      <c r="CD366" s="374">
        <v>23</v>
      </c>
      <c r="CE366" s="374">
        <v>8</v>
      </c>
      <c r="CF366" s="374">
        <v>8</v>
      </c>
      <c r="CG366" s="373">
        <v>7</v>
      </c>
      <c r="CH366" s="371">
        <f t="shared" si="286"/>
        <v>161</v>
      </c>
      <c r="CI366" s="372">
        <v>101</v>
      </c>
      <c r="CJ366" s="373">
        <v>60</v>
      </c>
      <c r="CK366" s="371">
        <f t="shared" si="287"/>
        <v>143</v>
      </c>
      <c r="CL366" s="372">
        <v>58</v>
      </c>
      <c r="CM366" s="374">
        <v>19</v>
      </c>
      <c r="CN366" s="374">
        <v>4</v>
      </c>
      <c r="CO366" s="374">
        <v>37</v>
      </c>
      <c r="CP366" s="373">
        <v>25</v>
      </c>
      <c r="CQ366" s="371">
        <f t="shared" si="288"/>
        <v>21</v>
      </c>
      <c r="CR366" s="372">
        <v>6</v>
      </c>
      <c r="CS366" s="374">
        <v>13</v>
      </c>
      <c r="CT366" s="373">
        <v>2</v>
      </c>
      <c r="CU366" s="371">
        <f t="shared" si="289"/>
        <v>33</v>
      </c>
      <c r="CV366" s="372">
        <v>2</v>
      </c>
      <c r="CW366" s="374">
        <v>5</v>
      </c>
      <c r="CX366" s="374">
        <v>11</v>
      </c>
      <c r="CY366" s="373">
        <v>15</v>
      </c>
      <c r="CZ366" s="371">
        <f t="shared" si="290"/>
        <v>512</v>
      </c>
      <c r="DA366" s="372">
        <v>3</v>
      </c>
      <c r="DB366" s="374">
        <v>120</v>
      </c>
      <c r="DC366" s="374">
        <v>72</v>
      </c>
      <c r="DD366" s="374">
        <v>263</v>
      </c>
      <c r="DE366" s="374">
        <v>37</v>
      </c>
      <c r="DF366" s="373">
        <v>17</v>
      </c>
      <c r="DG366" s="371">
        <f t="shared" si="291"/>
        <v>1151</v>
      </c>
      <c r="DH366" s="372">
        <v>97</v>
      </c>
      <c r="DI366" s="374">
        <v>6</v>
      </c>
      <c r="DJ366" s="374">
        <v>44</v>
      </c>
      <c r="DK366" s="374">
        <v>146</v>
      </c>
      <c r="DL366" s="374">
        <v>28</v>
      </c>
      <c r="DM366" s="374">
        <v>178</v>
      </c>
      <c r="DN366" s="374">
        <v>402</v>
      </c>
      <c r="DO366" s="373">
        <v>250</v>
      </c>
      <c r="DP366" s="579">
        <f t="shared" si="292"/>
        <v>5732</v>
      </c>
      <c r="DQ366" s="371">
        <f>SUM(DR366:DT366)</f>
        <v>102</v>
      </c>
      <c r="DR366" s="372">
        <v>50</v>
      </c>
      <c r="DS366" s="374">
        <v>52</v>
      </c>
      <c r="DT366" s="373">
        <v>0</v>
      </c>
      <c r="DU366" s="371">
        <f>SUM(DV366)</f>
        <v>143</v>
      </c>
      <c r="DV366" s="375">
        <v>143</v>
      </c>
    </row>
    <row r="367" spans="1:126" ht="33.75" customHeight="1">
      <c r="A367" s="536" t="s">
        <v>388</v>
      </c>
      <c r="B367" s="111">
        <f t="shared" si="270"/>
        <v>1164</v>
      </c>
      <c r="C367" s="121">
        <v>596</v>
      </c>
      <c r="D367" s="120">
        <v>568</v>
      </c>
      <c r="E367" s="111">
        <f t="shared" si="271"/>
        <v>692</v>
      </c>
      <c r="F367" s="121">
        <v>35</v>
      </c>
      <c r="G367" s="73">
        <v>220</v>
      </c>
      <c r="H367" s="73">
        <v>107</v>
      </c>
      <c r="I367" s="73">
        <v>24</v>
      </c>
      <c r="J367" s="120">
        <v>306</v>
      </c>
      <c r="K367" s="111">
        <f t="shared" si="272"/>
        <v>162</v>
      </c>
      <c r="L367" s="121">
        <v>18</v>
      </c>
      <c r="M367" s="73">
        <v>39</v>
      </c>
      <c r="N367" s="73">
        <v>1</v>
      </c>
      <c r="O367" s="120">
        <v>104</v>
      </c>
      <c r="P367" s="111">
        <f t="shared" si="273"/>
        <v>83</v>
      </c>
      <c r="Q367" s="121">
        <v>60</v>
      </c>
      <c r="R367" s="73">
        <v>21</v>
      </c>
      <c r="S367" s="120">
        <v>2</v>
      </c>
      <c r="T367" s="111">
        <f t="shared" si="274"/>
        <v>131</v>
      </c>
      <c r="U367" s="121">
        <v>28</v>
      </c>
      <c r="V367" s="73">
        <v>13</v>
      </c>
      <c r="W367" s="73">
        <v>77</v>
      </c>
      <c r="X367" s="120">
        <v>13</v>
      </c>
      <c r="Y367" s="111">
        <f t="shared" si="275"/>
        <v>380</v>
      </c>
      <c r="Z367" s="121">
        <v>28</v>
      </c>
      <c r="AA367" s="73">
        <v>130</v>
      </c>
      <c r="AB367" s="73">
        <v>117</v>
      </c>
      <c r="AC367" s="120">
        <v>105</v>
      </c>
      <c r="AD367" s="111">
        <f t="shared" si="276"/>
        <v>352</v>
      </c>
      <c r="AE367" s="121">
        <v>33</v>
      </c>
      <c r="AF367" s="73">
        <v>53</v>
      </c>
      <c r="AG367" s="73">
        <v>9</v>
      </c>
      <c r="AH367" s="73">
        <v>114</v>
      </c>
      <c r="AI367" s="73">
        <v>31</v>
      </c>
      <c r="AJ367" s="120">
        <v>112</v>
      </c>
      <c r="AK367" s="111">
        <f t="shared" si="277"/>
        <v>196</v>
      </c>
      <c r="AL367" s="121">
        <v>18</v>
      </c>
      <c r="AM367" s="73">
        <v>65</v>
      </c>
      <c r="AN367" s="73">
        <v>112</v>
      </c>
      <c r="AO367" s="120">
        <v>1</v>
      </c>
      <c r="AP367" s="111">
        <f t="shared" si="278"/>
        <v>28</v>
      </c>
      <c r="AQ367" s="121">
        <v>20</v>
      </c>
      <c r="AR367" s="120">
        <v>8</v>
      </c>
      <c r="AS367" s="111">
        <f t="shared" si="279"/>
        <v>63</v>
      </c>
      <c r="AT367" s="121">
        <v>22</v>
      </c>
      <c r="AU367" s="73">
        <v>22</v>
      </c>
      <c r="AV367" s="73">
        <v>2</v>
      </c>
      <c r="AW367" s="120">
        <v>17</v>
      </c>
      <c r="AX367" s="111">
        <f t="shared" si="280"/>
        <v>193</v>
      </c>
      <c r="AY367" s="121">
        <v>3</v>
      </c>
      <c r="AZ367" s="120">
        <v>190</v>
      </c>
      <c r="BA367" s="111">
        <f t="shared" si="281"/>
        <v>1466</v>
      </c>
      <c r="BB367" s="121">
        <v>601</v>
      </c>
      <c r="BC367" s="73">
        <v>83</v>
      </c>
      <c r="BD367" s="73">
        <v>132</v>
      </c>
      <c r="BE367" s="73">
        <v>99</v>
      </c>
      <c r="BF367" s="73">
        <v>141</v>
      </c>
      <c r="BG367" s="73">
        <v>132</v>
      </c>
      <c r="BH367" s="73">
        <v>192</v>
      </c>
      <c r="BI367" s="120">
        <v>86</v>
      </c>
      <c r="BJ367" s="111">
        <f t="shared" si="282"/>
        <v>293</v>
      </c>
      <c r="BK367" s="121">
        <v>19</v>
      </c>
      <c r="BL367" s="73">
        <v>34</v>
      </c>
      <c r="BM367" s="73">
        <v>153</v>
      </c>
      <c r="BN367" s="73">
        <v>3</v>
      </c>
      <c r="BO367" s="120">
        <v>84</v>
      </c>
      <c r="BP367" s="111">
        <f t="shared" si="283"/>
        <v>34</v>
      </c>
      <c r="BQ367" s="121">
        <v>1</v>
      </c>
      <c r="BR367" s="73">
        <v>1</v>
      </c>
      <c r="BS367" s="120">
        <v>32</v>
      </c>
      <c r="BT367" s="111">
        <f t="shared" si="284"/>
        <v>314</v>
      </c>
      <c r="BU367" s="121">
        <v>56</v>
      </c>
      <c r="BV367" s="73">
        <v>0</v>
      </c>
      <c r="BW367" s="73">
        <v>246</v>
      </c>
      <c r="BX367" s="120">
        <v>12</v>
      </c>
      <c r="BY367" s="111">
        <f t="shared" si="285"/>
        <v>294</v>
      </c>
      <c r="BZ367" s="121">
        <v>1</v>
      </c>
      <c r="CA367" s="73">
        <v>32</v>
      </c>
      <c r="CB367" s="73">
        <v>170</v>
      </c>
      <c r="CC367" s="73">
        <v>16</v>
      </c>
      <c r="CD367" s="73">
        <v>4</v>
      </c>
      <c r="CE367" s="73">
        <v>22</v>
      </c>
      <c r="CF367" s="73">
        <v>40</v>
      </c>
      <c r="CG367" s="120">
        <v>9</v>
      </c>
      <c r="CH367" s="111">
        <f t="shared" si="286"/>
        <v>172</v>
      </c>
      <c r="CI367" s="121">
        <v>137</v>
      </c>
      <c r="CJ367" s="120">
        <v>35</v>
      </c>
      <c r="CK367" s="111">
        <f t="shared" si="287"/>
        <v>211</v>
      </c>
      <c r="CL367" s="121">
        <v>94</v>
      </c>
      <c r="CM367" s="73">
        <v>67</v>
      </c>
      <c r="CN367" s="73">
        <v>7</v>
      </c>
      <c r="CO367" s="73">
        <v>21</v>
      </c>
      <c r="CP367" s="120">
        <v>22</v>
      </c>
      <c r="CQ367" s="111">
        <f t="shared" si="288"/>
        <v>205</v>
      </c>
      <c r="CR367" s="121">
        <v>22</v>
      </c>
      <c r="CS367" s="73">
        <v>41</v>
      </c>
      <c r="CT367" s="120">
        <v>142</v>
      </c>
      <c r="CU367" s="111">
        <f t="shared" si="289"/>
        <v>234</v>
      </c>
      <c r="CV367" s="121">
        <v>15</v>
      </c>
      <c r="CW367" s="73">
        <v>156</v>
      </c>
      <c r="CX367" s="73">
        <v>42</v>
      </c>
      <c r="CY367" s="120">
        <v>21</v>
      </c>
      <c r="CZ367" s="111">
        <f t="shared" si="290"/>
        <v>826</v>
      </c>
      <c r="DA367" s="121">
        <v>30</v>
      </c>
      <c r="DB367" s="73">
        <v>79</v>
      </c>
      <c r="DC367" s="73">
        <v>173</v>
      </c>
      <c r="DD367" s="73">
        <v>298</v>
      </c>
      <c r="DE367" s="73">
        <v>191</v>
      </c>
      <c r="DF367" s="120">
        <v>55</v>
      </c>
      <c r="DG367" s="111">
        <f t="shared" si="291"/>
        <v>730</v>
      </c>
      <c r="DH367" s="121">
        <v>93</v>
      </c>
      <c r="DI367" s="73">
        <v>31</v>
      </c>
      <c r="DJ367" s="73">
        <v>21</v>
      </c>
      <c r="DK367" s="73">
        <v>88</v>
      </c>
      <c r="DL367" s="73">
        <v>41</v>
      </c>
      <c r="DM367" s="73">
        <v>201</v>
      </c>
      <c r="DN367" s="73">
        <v>115</v>
      </c>
      <c r="DO367" s="120">
        <v>140</v>
      </c>
      <c r="DP367" s="576">
        <f t="shared" si="292"/>
        <v>8223</v>
      </c>
      <c r="DQ367" s="111">
        <f>SUM(DR367:DT367)</f>
        <v>145</v>
      </c>
      <c r="DR367" s="121">
        <v>106</v>
      </c>
      <c r="DS367" s="73">
        <v>39</v>
      </c>
      <c r="DT367" s="120">
        <v>0</v>
      </c>
      <c r="DU367" s="111">
        <f>SUM(DV367)</f>
        <v>82</v>
      </c>
      <c r="DV367" s="265">
        <v>82</v>
      </c>
    </row>
    <row r="368" spans="1:126" s="16" customFormat="1" ht="22.5" customHeight="1">
      <c r="A368" s="45" t="s">
        <v>359</v>
      </c>
      <c r="B368" s="369">
        <f>SUM(B369:B373)</f>
        <v>1495</v>
      </c>
      <c r="C368" s="286">
        <f aca="true" t="shared" si="299" ref="C368:BN368">SUM(C369:C373)</f>
        <v>787</v>
      </c>
      <c r="D368" s="288">
        <f t="shared" si="299"/>
        <v>708</v>
      </c>
      <c r="E368" s="369">
        <f t="shared" si="299"/>
        <v>3885</v>
      </c>
      <c r="F368" s="286">
        <f t="shared" si="299"/>
        <v>219</v>
      </c>
      <c r="G368" s="287">
        <f t="shared" si="299"/>
        <v>2168</v>
      </c>
      <c r="H368" s="287">
        <f t="shared" si="299"/>
        <v>416</v>
      </c>
      <c r="I368" s="287">
        <f t="shared" si="299"/>
        <v>276</v>
      </c>
      <c r="J368" s="288">
        <f t="shared" si="299"/>
        <v>806</v>
      </c>
      <c r="K368" s="369">
        <f t="shared" si="299"/>
        <v>904</v>
      </c>
      <c r="L368" s="286">
        <f t="shared" si="299"/>
        <v>174</v>
      </c>
      <c r="M368" s="287">
        <f t="shared" si="299"/>
        <v>135</v>
      </c>
      <c r="N368" s="287">
        <f t="shared" si="299"/>
        <v>88</v>
      </c>
      <c r="O368" s="288">
        <f t="shared" si="299"/>
        <v>507</v>
      </c>
      <c r="P368" s="369">
        <f t="shared" si="299"/>
        <v>1288</v>
      </c>
      <c r="Q368" s="286">
        <f t="shared" si="299"/>
        <v>720</v>
      </c>
      <c r="R368" s="287">
        <f t="shared" si="299"/>
        <v>467</v>
      </c>
      <c r="S368" s="288">
        <f t="shared" si="299"/>
        <v>101</v>
      </c>
      <c r="T368" s="369">
        <f t="shared" si="299"/>
        <v>1434</v>
      </c>
      <c r="U368" s="286">
        <f t="shared" si="299"/>
        <v>422</v>
      </c>
      <c r="V368" s="287">
        <f t="shared" si="299"/>
        <v>435</v>
      </c>
      <c r="W368" s="287">
        <f t="shared" si="299"/>
        <v>387</v>
      </c>
      <c r="X368" s="288">
        <f t="shared" si="299"/>
        <v>190</v>
      </c>
      <c r="Y368" s="369">
        <f t="shared" si="299"/>
        <v>3504</v>
      </c>
      <c r="Z368" s="286">
        <f t="shared" si="299"/>
        <v>412</v>
      </c>
      <c r="AA368" s="287">
        <f t="shared" si="299"/>
        <v>1107</v>
      </c>
      <c r="AB368" s="287">
        <f t="shared" si="299"/>
        <v>669</v>
      </c>
      <c r="AC368" s="288">
        <f t="shared" si="299"/>
        <v>1316</v>
      </c>
      <c r="AD368" s="369">
        <f t="shared" si="299"/>
        <v>2000</v>
      </c>
      <c r="AE368" s="286">
        <f t="shared" si="299"/>
        <v>156</v>
      </c>
      <c r="AF368" s="287">
        <f t="shared" si="299"/>
        <v>198</v>
      </c>
      <c r="AG368" s="287">
        <f t="shared" si="299"/>
        <v>106</v>
      </c>
      <c r="AH368" s="287">
        <f t="shared" si="299"/>
        <v>744</v>
      </c>
      <c r="AI368" s="287">
        <f t="shared" si="299"/>
        <v>364</v>
      </c>
      <c r="AJ368" s="288">
        <f t="shared" si="299"/>
        <v>432</v>
      </c>
      <c r="AK368" s="369">
        <f t="shared" si="299"/>
        <v>1070</v>
      </c>
      <c r="AL368" s="286">
        <f t="shared" si="299"/>
        <v>139</v>
      </c>
      <c r="AM368" s="287">
        <f t="shared" si="299"/>
        <v>583</v>
      </c>
      <c r="AN368" s="287">
        <f t="shared" si="299"/>
        <v>273</v>
      </c>
      <c r="AO368" s="288">
        <f t="shared" si="299"/>
        <v>75</v>
      </c>
      <c r="AP368" s="369">
        <f t="shared" si="299"/>
        <v>367</v>
      </c>
      <c r="AQ368" s="286">
        <f t="shared" si="299"/>
        <v>213</v>
      </c>
      <c r="AR368" s="288">
        <f t="shared" si="299"/>
        <v>154</v>
      </c>
      <c r="AS368" s="369">
        <f t="shared" si="299"/>
        <v>781</v>
      </c>
      <c r="AT368" s="286">
        <f t="shared" si="299"/>
        <v>301</v>
      </c>
      <c r="AU368" s="287">
        <f t="shared" si="299"/>
        <v>179</v>
      </c>
      <c r="AV368" s="287">
        <f t="shared" si="299"/>
        <v>87</v>
      </c>
      <c r="AW368" s="288">
        <f t="shared" si="299"/>
        <v>214</v>
      </c>
      <c r="AX368" s="369">
        <f t="shared" si="299"/>
        <v>1149</v>
      </c>
      <c r="AY368" s="286">
        <f t="shared" si="299"/>
        <v>264</v>
      </c>
      <c r="AZ368" s="288">
        <f t="shared" si="299"/>
        <v>885</v>
      </c>
      <c r="BA368" s="369">
        <f t="shared" si="299"/>
        <v>7011</v>
      </c>
      <c r="BB368" s="286">
        <f t="shared" si="299"/>
        <v>1931</v>
      </c>
      <c r="BC368" s="287">
        <f t="shared" si="299"/>
        <v>1001</v>
      </c>
      <c r="BD368" s="287">
        <f t="shared" si="299"/>
        <v>697</v>
      </c>
      <c r="BE368" s="287">
        <f t="shared" si="299"/>
        <v>719</v>
      </c>
      <c r="BF368" s="287">
        <f t="shared" si="299"/>
        <v>345</v>
      </c>
      <c r="BG368" s="287">
        <f t="shared" si="299"/>
        <v>775</v>
      </c>
      <c r="BH368" s="287">
        <f t="shared" si="299"/>
        <v>911</v>
      </c>
      <c r="BI368" s="288">
        <f t="shared" si="299"/>
        <v>632</v>
      </c>
      <c r="BJ368" s="369">
        <f t="shared" si="299"/>
        <v>2624</v>
      </c>
      <c r="BK368" s="286">
        <f t="shared" si="299"/>
        <v>350</v>
      </c>
      <c r="BL368" s="287">
        <f t="shared" si="299"/>
        <v>533</v>
      </c>
      <c r="BM368" s="287">
        <f t="shared" si="299"/>
        <v>990</v>
      </c>
      <c r="BN368" s="287">
        <f t="shared" si="299"/>
        <v>18</v>
      </c>
      <c r="BO368" s="288">
        <f aca="true" t="shared" si="300" ref="BO368:DV368">SUM(BO369:BO373)</f>
        <v>733</v>
      </c>
      <c r="BP368" s="369">
        <f t="shared" si="300"/>
        <v>415</v>
      </c>
      <c r="BQ368" s="286">
        <f t="shared" si="300"/>
        <v>123</v>
      </c>
      <c r="BR368" s="287">
        <f t="shared" si="300"/>
        <v>26</v>
      </c>
      <c r="BS368" s="288">
        <f t="shared" si="300"/>
        <v>266</v>
      </c>
      <c r="BT368" s="369">
        <f t="shared" si="300"/>
        <v>1310</v>
      </c>
      <c r="BU368" s="286">
        <f t="shared" si="300"/>
        <v>425</v>
      </c>
      <c r="BV368" s="287">
        <f t="shared" si="300"/>
        <v>35</v>
      </c>
      <c r="BW368" s="287">
        <f t="shared" si="300"/>
        <v>632</v>
      </c>
      <c r="BX368" s="288">
        <f t="shared" si="300"/>
        <v>218</v>
      </c>
      <c r="BY368" s="369">
        <f t="shared" si="300"/>
        <v>2657</v>
      </c>
      <c r="BZ368" s="286">
        <f t="shared" si="300"/>
        <v>291</v>
      </c>
      <c r="CA368" s="287">
        <f t="shared" si="300"/>
        <v>127</v>
      </c>
      <c r="CB368" s="287">
        <f t="shared" si="300"/>
        <v>1272</v>
      </c>
      <c r="CC368" s="287">
        <f t="shared" si="300"/>
        <v>67</v>
      </c>
      <c r="CD368" s="287">
        <f t="shared" si="300"/>
        <v>108</v>
      </c>
      <c r="CE368" s="287">
        <f t="shared" si="300"/>
        <v>423</v>
      </c>
      <c r="CF368" s="287">
        <f t="shared" si="300"/>
        <v>295</v>
      </c>
      <c r="CG368" s="288">
        <f t="shared" si="300"/>
        <v>74</v>
      </c>
      <c r="CH368" s="369">
        <f t="shared" si="300"/>
        <v>2821</v>
      </c>
      <c r="CI368" s="286">
        <f t="shared" si="300"/>
        <v>2048</v>
      </c>
      <c r="CJ368" s="288">
        <f t="shared" si="300"/>
        <v>773</v>
      </c>
      <c r="CK368" s="369">
        <f t="shared" si="300"/>
        <v>6940</v>
      </c>
      <c r="CL368" s="286">
        <f t="shared" si="300"/>
        <v>1354</v>
      </c>
      <c r="CM368" s="287">
        <f t="shared" si="300"/>
        <v>983</v>
      </c>
      <c r="CN368" s="287">
        <f t="shared" si="300"/>
        <v>160</v>
      </c>
      <c r="CO368" s="287">
        <f t="shared" si="300"/>
        <v>405</v>
      </c>
      <c r="CP368" s="288">
        <f t="shared" si="300"/>
        <v>4038</v>
      </c>
      <c r="CQ368" s="369">
        <f t="shared" si="300"/>
        <v>965</v>
      </c>
      <c r="CR368" s="286">
        <f t="shared" si="300"/>
        <v>245</v>
      </c>
      <c r="CS368" s="287">
        <f t="shared" si="300"/>
        <v>439</v>
      </c>
      <c r="CT368" s="288">
        <f t="shared" si="300"/>
        <v>281</v>
      </c>
      <c r="CU368" s="369">
        <f t="shared" si="300"/>
        <v>2868</v>
      </c>
      <c r="CV368" s="286">
        <f t="shared" si="300"/>
        <v>151</v>
      </c>
      <c r="CW368" s="287">
        <f t="shared" si="300"/>
        <v>2269</v>
      </c>
      <c r="CX368" s="287">
        <f t="shared" si="300"/>
        <v>162</v>
      </c>
      <c r="CY368" s="288">
        <f t="shared" si="300"/>
        <v>286</v>
      </c>
      <c r="CZ368" s="369">
        <f t="shared" si="300"/>
        <v>6461</v>
      </c>
      <c r="DA368" s="286">
        <f t="shared" si="300"/>
        <v>308</v>
      </c>
      <c r="DB368" s="287">
        <f t="shared" si="300"/>
        <v>908</v>
      </c>
      <c r="DC368" s="287">
        <f t="shared" si="300"/>
        <v>1451</v>
      </c>
      <c r="DD368" s="287">
        <f t="shared" si="300"/>
        <v>1980</v>
      </c>
      <c r="DE368" s="287">
        <f t="shared" si="300"/>
        <v>1227</v>
      </c>
      <c r="DF368" s="288">
        <f t="shared" si="300"/>
        <v>587</v>
      </c>
      <c r="DG368" s="369">
        <f t="shared" si="300"/>
        <v>12111</v>
      </c>
      <c r="DH368" s="286">
        <f t="shared" si="300"/>
        <v>289</v>
      </c>
      <c r="DI368" s="287">
        <f t="shared" si="300"/>
        <v>138</v>
      </c>
      <c r="DJ368" s="287">
        <f t="shared" si="300"/>
        <v>508</v>
      </c>
      <c r="DK368" s="287">
        <f t="shared" si="300"/>
        <v>2618</v>
      </c>
      <c r="DL368" s="287">
        <f t="shared" si="300"/>
        <v>726</v>
      </c>
      <c r="DM368" s="287">
        <f t="shared" si="300"/>
        <v>1623</v>
      </c>
      <c r="DN368" s="287">
        <f t="shared" si="300"/>
        <v>3058</v>
      </c>
      <c r="DO368" s="288">
        <f t="shared" si="300"/>
        <v>3151</v>
      </c>
      <c r="DP368" s="578">
        <f t="shared" si="300"/>
        <v>64060</v>
      </c>
      <c r="DQ368" s="369">
        <f t="shared" si="300"/>
        <v>632</v>
      </c>
      <c r="DR368" s="286">
        <f t="shared" si="300"/>
        <v>360</v>
      </c>
      <c r="DS368" s="287">
        <f t="shared" si="300"/>
        <v>228</v>
      </c>
      <c r="DT368" s="288">
        <f t="shared" si="300"/>
        <v>44</v>
      </c>
      <c r="DU368" s="369">
        <f t="shared" si="300"/>
        <v>582</v>
      </c>
      <c r="DV368" s="292">
        <f t="shared" si="300"/>
        <v>582</v>
      </c>
    </row>
    <row r="369" spans="1:126" ht="11.25">
      <c r="A369" s="41" t="s">
        <v>42</v>
      </c>
      <c r="B369" s="369">
        <f t="shared" si="270"/>
        <v>0</v>
      </c>
      <c r="C369" s="121">
        <v>0</v>
      </c>
      <c r="D369" s="120">
        <v>0</v>
      </c>
      <c r="E369" s="369">
        <f t="shared" si="271"/>
        <v>844</v>
      </c>
      <c r="F369" s="121">
        <v>1</v>
      </c>
      <c r="G369" s="73">
        <v>781</v>
      </c>
      <c r="H369" s="73">
        <v>9</v>
      </c>
      <c r="I369" s="73">
        <v>53</v>
      </c>
      <c r="J369" s="120">
        <v>0</v>
      </c>
      <c r="K369" s="369">
        <f t="shared" si="272"/>
        <v>0</v>
      </c>
      <c r="L369" s="121">
        <v>0</v>
      </c>
      <c r="M369" s="73">
        <v>0</v>
      </c>
      <c r="N369" s="73">
        <v>0</v>
      </c>
      <c r="O369" s="120">
        <v>0</v>
      </c>
      <c r="P369" s="369">
        <f t="shared" si="273"/>
        <v>97</v>
      </c>
      <c r="Q369" s="121">
        <v>14</v>
      </c>
      <c r="R369" s="73">
        <v>83</v>
      </c>
      <c r="S369" s="120">
        <v>0</v>
      </c>
      <c r="T369" s="369">
        <f t="shared" si="274"/>
        <v>26</v>
      </c>
      <c r="U369" s="121">
        <v>26</v>
      </c>
      <c r="V369" s="73">
        <v>0</v>
      </c>
      <c r="W369" s="73">
        <v>0</v>
      </c>
      <c r="X369" s="120">
        <v>0</v>
      </c>
      <c r="Y369" s="369">
        <f t="shared" si="275"/>
        <v>689</v>
      </c>
      <c r="Z369" s="121">
        <v>40</v>
      </c>
      <c r="AA369" s="73">
        <v>202</v>
      </c>
      <c r="AB369" s="73">
        <v>18</v>
      </c>
      <c r="AC369" s="120">
        <v>429</v>
      </c>
      <c r="AD369" s="369">
        <f t="shared" si="276"/>
        <v>29</v>
      </c>
      <c r="AE369" s="121">
        <v>2</v>
      </c>
      <c r="AF369" s="73">
        <v>0</v>
      </c>
      <c r="AG369" s="73">
        <v>0</v>
      </c>
      <c r="AH369" s="73">
        <v>0</v>
      </c>
      <c r="AI369" s="73">
        <v>27</v>
      </c>
      <c r="AJ369" s="120">
        <v>0</v>
      </c>
      <c r="AK369" s="369">
        <f t="shared" si="277"/>
        <v>3</v>
      </c>
      <c r="AL369" s="121">
        <v>3</v>
      </c>
      <c r="AM369" s="73">
        <v>0</v>
      </c>
      <c r="AN369" s="73">
        <v>0</v>
      </c>
      <c r="AO369" s="120">
        <v>0</v>
      </c>
      <c r="AP369" s="369">
        <f t="shared" si="278"/>
        <v>0</v>
      </c>
      <c r="AQ369" s="121">
        <v>0</v>
      </c>
      <c r="AR369" s="120">
        <v>0</v>
      </c>
      <c r="AS369" s="369">
        <f t="shared" si="279"/>
        <v>12</v>
      </c>
      <c r="AT369" s="121">
        <v>12</v>
      </c>
      <c r="AU369" s="73">
        <v>0</v>
      </c>
      <c r="AV369" s="73">
        <v>0</v>
      </c>
      <c r="AW369" s="120">
        <v>0</v>
      </c>
      <c r="AX369" s="369">
        <f t="shared" si="280"/>
        <v>0</v>
      </c>
      <c r="AY369" s="121">
        <v>0</v>
      </c>
      <c r="AZ369" s="120">
        <v>0</v>
      </c>
      <c r="BA369" s="369">
        <f t="shared" si="281"/>
        <v>37</v>
      </c>
      <c r="BB369" s="121">
        <v>37</v>
      </c>
      <c r="BC369" s="73">
        <v>0</v>
      </c>
      <c r="BD369" s="73">
        <v>0</v>
      </c>
      <c r="BE369" s="73">
        <v>0</v>
      </c>
      <c r="BF369" s="73">
        <v>0</v>
      </c>
      <c r="BG369" s="73">
        <v>0</v>
      </c>
      <c r="BH369" s="73">
        <v>0</v>
      </c>
      <c r="BI369" s="120">
        <v>0</v>
      </c>
      <c r="BJ369" s="369">
        <f t="shared" si="282"/>
        <v>215</v>
      </c>
      <c r="BK369" s="121">
        <v>0</v>
      </c>
      <c r="BL369" s="73">
        <v>5</v>
      </c>
      <c r="BM369" s="73">
        <v>48</v>
      </c>
      <c r="BN369" s="73">
        <v>0</v>
      </c>
      <c r="BO369" s="120">
        <v>162</v>
      </c>
      <c r="BP369" s="369">
        <f t="shared" si="283"/>
        <v>0</v>
      </c>
      <c r="BQ369" s="121">
        <v>0</v>
      </c>
      <c r="BR369" s="73">
        <v>0</v>
      </c>
      <c r="BS369" s="120">
        <v>0</v>
      </c>
      <c r="BT369" s="369">
        <f t="shared" si="284"/>
        <v>2</v>
      </c>
      <c r="BU369" s="121">
        <v>0</v>
      </c>
      <c r="BV369" s="73">
        <v>0</v>
      </c>
      <c r="BW369" s="73">
        <v>2</v>
      </c>
      <c r="BX369" s="120">
        <v>0</v>
      </c>
      <c r="BY369" s="369">
        <f t="shared" si="285"/>
        <v>154</v>
      </c>
      <c r="BZ369" s="121">
        <v>0</v>
      </c>
      <c r="CA369" s="73">
        <v>0</v>
      </c>
      <c r="CB369" s="73">
        <v>153</v>
      </c>
      <c r="CC369" s="73">
        <v>0</v>
      </c>
      <c r="CD369" s="73">
        <v>0</v>
      </c>
      <c r="CE369" s="73">
        <v>0</v>
      </c>
      <c r="CF369" s="73">
        <v>1</v>
      </c>
      <c r="CG369" s="120">
        <v>0</v>
      </c>
      <c r="CH369" s="369">
        <f t="shared" si="286"/>
        <v>85</v>
      </c>
      <c r="CI369" s="121">
        <v>69</v>
      </c>
      <c r="CJ369" s="120">
        <v>16</v>
      </c>
      <c r="CK369" s="369">
        <f t="shared" si="287"/>
        <v>3709</v>
      </c>
      <c r="CL369" s="121">
        <v>42</v>
      </c>
      <c r="CM369" s="73">
        <v>178</v>
      </c>
      <c r="CN369" s="73">
        <v>16</v>
      </c>
      <c r="CO369" s="73">
        <v>41</v>
      </c>
      <c r="CP369" s="120">
        <v>3432</v>
      </c>
      <c r="CQ369" s="369">
        <f t="shared" si="288"/>
        <v>0</v>
      </c>
      <c r="CR369" s="121">
        <v>0</v>
      </c>
      <c r="CS369" s="73">
        <v>0</v>
      </c>
      <c r="CT369" s="120">
        <v>0</v>
      </c>
      <c r="CU369" s="369">
        <f t="shared" si="289"/>
        <v>1568</v>
      </c>
      <c r="CV369" s="121">
        <v>0</v>
      </c>
      <c r="CW369" s="73">
        <v>1545</v>
      </c>
      <c r="CX369" s="73">
        <v>0</v>
      </c>
      <c r="CY369" s="120">
        <v>23</v>
      </c>
      <c r="CZ369" s="369">
        <f t="shared" si="290"/>
        <v>196</v>
      </c>
      <c r="DA369" s="121">
        <v>0</v>
      </c>
      <c r="DB369" s="73">
        <v>0</v>
      </c>
      <c r="DC369" s="73">
        <v>29</v>
      </c>
      <c r="DD369" s="73">
        <v>89</v>
      </c>
      <c r="DE369" s="73">
        <v>78</v>
      </c>
      <c r="DF369" s="120">
        <v>0</v>
      </c>
      <c r="DG369" s="369">
        <f t="shared" si="291"/>
        <v>18</v>
      </c>
      <c r="DH369" s="121">
        <v>0</v>
      </c>
      <c r="DI369" s="73">
        <v>0</v>
      </c>
      <c r="DJ369" s="73">
        <v>0</v>
      </c>
      <c r="DK369" s="73">
        <v>0</v>
      </c>
      <c r="DL369" s="73">
        <v>5</v>
      </c>
      <c r="DM369" s="73">
        <v>10</v>
      </c>
      <c r="DN369" s="73">
        <v>3</v>
      </c>
      <c r="DO369" s="120">
        <v>0</v>
      </c>
      <c r="DP369" s="578">
        <f t="shared" si="292"/>
        <v>7684</v>
      </c>
      <c r="DQ369" s="369">
        <f>SUM(DR369:DT369)</f>
        <v>11</v>
      </c>
      <c r="DR369" s="121">
        <v>9</v>
      </c>
      <c r="DS369" s="73">
        <v>1</v>
      </c>
      <c r="DT369" s="120">
        <v>1</v>
      </c>
      <c r="DU369" s="369">
        <f>SUM(DV369)</f>
        <v>0</v>
      </c>
      <c r="DV369" s="292">
        <v>0</v>
      </c>
    </row>
    <row r="370" spans="1:126" ht="11.25">
      <c r="A370" s="41" t="s">
        <v>43</v>
      </c>
      <c r="B370" s="371">
        <f t="shared" si="270"/>
        <v>4</v>
      </c>
      <c r="C370" s="121">
        <v>4</v>
      </c>
      <c r="D370" s="120">
        <v>0</v>
      </c>
      <c r="E370" s="371">
        <f t="shared" si="271"/>
        <v>2</v>
      </c>
      <c r="F370" s="121">
        <v>0</v>
      </c>
      <c r="G370" s="73">
        <v>2</v>
      </c>
      <c r="H370" s="73">
        <v>0</v>
      </c>
      <c r="I370" s="73">
        <v>0</v>
      </c>
      <c r="J370" s="120">
        <v>0</v>
      </c>
      <c r="K370" s="371">
        <f t="shared" si="272"/>
        <v>15</v>
      </c>
      <c r="L370" s="121">
        <v>0</v>
      </c>
      <c r="M370" s="73">
        <v>0</v>
      </c>
      <c r="N370" s="73">
        <v>0</v>
      </c>
      <c r="O370" s="120">
        <v>15</v>
      </c>
      <c r="P370" s="371">
        <f t="shared" si="273"/>
        <v>1</v>
      </c>
      <c r="Q370" s="121">
        <v>0</v>
      </c>
      <c r="R370" s="73">
        <v>1</v>
      </c>
      <c r="S370" s="120">
        <v>0</v>
      </c>
      <c r="T370" s="371">
        <f t="shared" si="274"/>
        <v>219</v>
      </c>
      <c r="U370" s="121">
        <v>80</v>
      </c>
      <c r="V370" s="73">
        <v>131</v>
      </c>
      <c r="W370" s="73">
        <v>8</v>
      </c>
      <c r="X370" s="120">
        <v>0</v>
      </c>
      <c r="Y370" s="371">
        <f t="shared" si="275"/>
        <v>12</v>
      </c>
      <c r="Z370" s="121">
        <v>6</v>
      </c>
      <c r="AA370" s="73">
        <v>0</v>
      </c>
      <c r="AB370" s="73">
        <v>1</v>
      </c>
      <c r="AC370" s="120">
        <v>5</v>
      </c>
      <c r="AD370" s="371">
        <f t="shared" si="276"/>
        <v>330</v>
      </c>
      <c r="AE370" s="121">
        <v>0</v>
      </c>
      <c r="AF370" s="73">
        <v>4</v>
      </c>
      <c r="AG370" s="73">
        <v>0</v>
      </c>
      <c r="AH370" s="73">
        <v>211</v>
      </c>
      <c r="AI370" s="73">
        <v>0</v>
      </c>
      <c r="AJ370" s="120">
        <v>115</v>
      </c>
      <c r="AK370" s="371">
        <f t="shared" si="277"/>
        <v>344</v>
      </c>
      <c r="AL370" s="121">
        <v>0</v>
      </c>
      <c r="AM370" s="73">
        <v>337</v>
      </c>
      <c r="AN370" s="73">
        <v>7</v>
      </c>
      <c r="AO370" s="120">
        <v>0</v>
      </c>
      <c r="AP370" s="371">
        <f t="shared" si="278"/>
        <v>0</v>
      </c>
      <c r="AQ370" s="121">
        <v>0</v>
      </c>
      <c r="AR370" s="120">
        <v>0</v>
      </c>
      <c r="AS370" s="371">
        <f t="shared" si="279"/>
        <v>0</v>
      </c>
      <c r="AT370" s="121">
        <v>0</v>
      </c>
      <c r="AU370" s="73">
        <v>0</v>
      </c>
      <c r="AV370" s="73">
        <v>0</v>
      </c>
      <c r="AW370" s="120">
        <v>0</v>
      </c>
      <c r="AX370" s="371">
        <f t="shared" si="280"/>
        <v>0</v>
      </c>
      <c r="AY370" s="121">
        <v>0</v>
      </c>
      <c r="AZ370" s="120">
        <v>0</v>
      </c>
      <c r="BA370" s="371">
        <f t="shared" si="281"/>
        <v>10</v>
      </c>
      <c r="BB370" s="121">
        <v>1</v>
      </c>
      <c r="BC370" s="73">
        <v>1</v>
      </c>
      <c r="BD370" s="73">
        <v>5</v>
      </c>
      <c r="BE370" s="73">
        <v>0</v>
      </c>
      <c r="BF370" s="73">
        <v>3</v>
      </c>
      <c r="BG370" s="73">
        <v>0</v>
      </c>
      <c r="BH370" s="73">
        <v>0</v>
      </c>
      <c r="BI370" s="120">
        <v>0</v>
      </c>
      <c r="BJ370" s="371">
        <f t="shared" si="282"/>
        <v>24</v>
      </c>
      <c r="BK370" s="121">
        <v>2</v>
      </c>
      <c r="BL370" s="73">
        <v>9</v>
      </c>
      <c r="BM370" s="73">
        <v>13</v>
      </c>
      <c r="BN370" s="73">
        <v>0</v>
      </c>
      <c r="BO370" s="120">
        <v>0</v>
      </c>
      <c r="BP370" s="371">
        <f t="shared" si="283"/>
        <v>0</v>
      </c>
      <c r="BQ370" s="121">
        <v>0</v>
      </c>
      <c r="BR370" s="73">
        <v>0</v>
      </c>
      <c r="BS370" s="120">
        <v>0</v>
      </c>
      <c r="BT370" s="371">
        <f t="shared" si="284"/>
        <v>84</v>
      </c>
      <c r="BU370" s="121">
        <v>84</v>
      </c>
      <c r="BV370" s="73">
        <v>0</v>
      </c>
      <c r="BW370" s="73">
        <v>0</v>
      </c>
      <c r="BX370" s="120">
        <v>0</v>
      </c>
      <c r="BY370" s="371">
        <f t="shared" si="285"/>
        <v>25</v>
      </c>
      <c r="BZ370" s="121">
        <v>0</v>
      </c>
      <c r="CA370" s="73">
        <v>0</v>
      </c>
      <c r="CB370" s="73">
        <v>25</v>
      </c>
      <c r="CC370" s="73">
        <v>0</v>
      </c>
      <c r="CD370" s="73">
        <v>0</v>
      </c>
      <c r="CE370" s="73">
        <v>0</v>
      </c>
      <c r="CF370" s="73">
        <v>0</v>
      </c>
      <c r="CG370" s="120">
        <v>0</v>
      </c>
      <c r="CH370" s="371">
        <f t="shared" si="286"/>
        <v>53</v>
      </c>
      <c r="CI370" s="121">
        <v>53</v>
      </c>
      <c r="CJ370" s="120">
        <v>0</v>
      </c>
      <c r="CK370" s="371">
        <f t="shared" si="287"/>
        <v>606</v>
      </c>
      <c r="CL370" s="121">
        <v>272</v>
      </c>
      <c r="CM370" s="73">
        <v>296</v>
      </c>
      <c r="CN370" s="73">
        <v>0</v>
      </c>
      <c r="CO370" s="73">
        <v>0</v>
      </c>
      <c r="CP370" s="120">
        <v>38</v>
      </c>
      <c r="CQ370" s="371">
        <f t="shared" si="288"/>
        <v>30</v>
      </c>
      <c r="CR370" s="121">
        <v>30</v>
      </c>
      <c r="CS370" s="73">
        <v>0</v>
      </c>
      <c r="CT370" s="120">
        <v>0</v>
      </c>
      <c r="CU370" s="371">
        <f t="shared" si="289"/>
        <v>136</v>
      </c>
      <c r="CV370" s="121">
        <v>0</v>
      </c>
      <c r="CW370" s="73">
        <v>136</v>
      </c>
      <c r="CX370" s="73">
        <v>0</v>
      </c>
      <c r="CY370" s="120">
        <v>0</v>
      </c>
      <c r="CZ370" s="371">
        <f t="shared" si="290"/>
        <v>16</v>
      </c>
      <c r="DA370" s="121">
        <v>0</v>
      </c>
      <c r="DB370" s="73">
        <v>0</v>
      </c>
      <c r="DC370" s="73">
        <v>11</v>
      </c>
      <c r="DD370" s="73">
        <v>3</v>
      </c>
      <c r="DE370" s="73">
        <v>2</v>
      </c>
      <c r="DF370" s="120">
        <v>0</v>
      </c>
      <c r="DG370" s="371">
        <f t="shared" si="291"/>
        <v>210</v>
      </c>
      <c r="DH370" s="121">
        <v>6</v>
      </c>
      <c r="DI370" s="73">
        <v>0</v>
      </c>
      <c r="DJ370" s="73">
        <v>18</v>
      </c>
      <c r="DK370" s="73">
        <v>18</v>
      </c>
      <c r="DL370" s="73">
        <v>145</v>
      </c>
      <c r="DM370" s="73">
        <v>15</v>
      </c>
      <c r="DN370" s="73">
        <v>0</v>
      </c>
      <c r="DO370" s="120">
        <v>8</v>
      </c>
      <c r="DP370" s="579">
        <f t="shared" si="292"/>
        <v>2121</v>
      </c>
      <c r="DQ370" s="371">
        <f>SUM(DR370:DT370)</f>
        <v>0</v>
      </c>
      <c r="DR370" s="121">
        <v>0</v>
      </c>
      <c r="DS370" s="73">
        <v>0</v>
      </c>
      <c r="DT370" s="120">
        <v>0</v>
      </c>
      <c r="DU370" s="371">
        <f>SUM(DV370)</f>
        <v>0</v>
      </c>
      <c r="DV370" s="375">
        <v>0</v>
      </c>
    </row>
    <row r="371" spans="1:126" ht="11.25">
      <c r="A371" s="41" t="s">
        <v>44</v>
      </c>
      <c r="B371" s="371">
        <f t="shared" si="270"/>
        <v>244</v>
      </c>
      <c r="C371" s="121">
        <v>60</v>
      </c>
      <c r="D371" s="120">
        <v>184</v>
      </c>
      <c r="E371" s="371">
        <f t="shared" si="271"/>
        <v>294</v>
      </c>
      <c r="F371" s="121">
        <v>2</v>
      </c>
      <c r="G371" s="73">
        <v>26</v>
      </c>
      <c r="H371" s="73">
        <v>73</v>
      </c>
      <c r="I371" s="73">
        <v>18</v>
      </c>
      <c r="J371" s="120">
        <v>175</v>
      </c>
      <c r="K371" s="371">
        <f t="shared" si="272"/>
        <v>33</v>
      </c>
      <c r="L371" s="121">
        <v>6</v>
      </c>
      <c r="M371" s="73">
        <v>0</v>
      </c>
      <c r="N371" s="73">
        <v>0</v>
      </c>
      <c r="O371" s="120">
        <v>27</v>
      </c>
      <c r="P371" s="371">
        <f t="shared" si="273"/>
        <v>80</v>
      </c>
      <c r="Q371" s="121">
        <v>71</v>
      </c>
      <c r="R371" s="73">
        <v>2</v>
      </c>
      <c r="S371" s="120">
        <v>7</v>
      </c>
      <c r="T371" s="371">
        <f t="shared" si="274"/>
        <v>201</v>
      </c>
      <c r="U371" s="121">
        <v>8</v>
      </c>
      <c r="V371" s="73">
        <v>162</v>
      </c>
      <c r="W371" s="73">
        <v>13</v>
      </c>
      <c r="X371" s="120">
        <v>18</v>
      </c>
      <c r="Y371" s="371">
        <f t="shared" si="275"/>
        <v>199</v>
      </c>
      <c r="Z371" s="121">
        <v>0</v>
      </c>
      <c r="AA371" s="73">
        <v>4</v>
      </c>
      <c r="AB371" s="73">
        <v>24</v>
      </c>
      <c r="AC371" s="120">
        <v>171</v>
      </c>
      <c r="AD371" s="371">
        <f t="shared" si="276"/>
        <v>372</v>
      </c>
      <c r="AE371" s="121">
        <v>0</v>
      </c>
      <c r="AF371" s="73">
        <v>0</v>
      </c>
      <c r="AG371" s="73">
        <v>0</v>
      </c>
      <c r="AH371" s="73">
        <v>205</v>
      </c>
      <c r="AI371" s="73">
        <v>164</v>
      </c>
      <c r="AJ371" s="120">
        <v>3</v>
      </c>
      <c r="AK371" s="371">
        <f t="shared" si="277"/>
        <v>84</v>
      </c>
      <c r="AL371" s="121">
        <v>0</v>
      </c>
      <c r="AM371" s="73">
        <v>76</v>
      </c>
      <c r="AN371" s="73">
        <v>8</v>
      </c>
      <c r="AO371" s="120">
        <v>0</v>
      </c>
      <c r="AP371" s="371">
        <f t="shared" si="278"/>
        <v>2</v>
      </c>
      <c r="AQ371" s="121">
        <v>2</v>
      </c>
      <c r="AR371" s="120">
        <v>0</v>
      </c>
      <c r="AS371" s="371">
        <f t="shared" si="279"/>
        <v>162</v>
      </c>
      <c r="AT371" s="121">
        <v>9</v>
      </c>
      <c r="AU371" s="73">
        <v>4</v>
      </c>
      <c r="AV371" s="73">
        <v>5</v>
      </c>
      <c r="AW371" s="120">
        <v>144</v>
      </c>
      <c r="AX371" s="371">
        <f t="shared" si="280"/>
        <v>69</v>
      </c>
      <c r="AY371" s="121">
        <v>1</v>
      </c>
      <c r="AZ371" s="120">
        <v>68</v>
      </c>
      <c r="BA371" s="371">
        <f t="shared" si="281"/>
        <v>158</v>
      </c>
      <c r="BB371" s="121">
        <v>13</v>
      </c>
      <c r="BC371" s="73">
        <v>76</v>
      </c>
      <c r="BD371" s="73">
        <v>6</v>
      </c>
      <c r="BE371" s="73">
        <v>36</v>
      </c>
      <c r="BF371" s="73">
        <v>0</v>
      </c>
      <c r="BG371" s="73">
        <v>23</v>
      </c>
      <c r="BH371" s="73">
        <v>3</v>
      </c>
      <c r="BI371" s="120">
        <v>1</v>
      </c>
      <c r="BJ371" s="371">
        <f t="shared" si="282"/>
        <v>52</v>
      </c>
      <c r="BK371" s="121">
        <v>7</v>
      </c>
      <c r="BL371" s="73">
        <v>27</v>
      </c>
      <c r="BM371" s="73">
        <v>10</v>
      </c>
      <c r="BN371" s="73">
        <v>0</v>
      </c>
      <c r="BO371" s="120">
        <v>8</v>
      </c>
      <c r="BP371" s="371">
        <f t="shared" si="283"/>
        <v>14</v>
      </c>
      <c r="BQ371" s="121">
        <v>0</v>
      </c>
      <c r="BR371" s="73">
        <v>0</v>
      </c>
      <c r="BS371" s="120">
        <v>14</v>
      </c>
      <c r="BT371" s="371">
        <f t="shared" si="284"/>
        <v>26</v>
      </c>
      <c r="BU371" s="121">
        <v>15</v>
      </c>
      <c r="BV371" s="73">
        <v>0</v>
      </c>
      <c r="BW371" s="73">
        <v>6</v>
      </c>
      <c r="BX371" s="120">
        <v>5</v>
      </c>
      <c r="BY371" s="371">
        <f t="shared" si="285"/>
        <v>135</v>
      </c>
      <c r="BZ371" s="121">
        <v>76</v>
      </c>
      <c r="CA371" s="73">
        <v>1</v>
      </c>
      <c r="CB371" s="73">
        <v>21</v>
      </c>
      <c r="CC371" s="73">
        <v>12</v>
      </c>
      <c r="CD371" s="73">
        <v>18</v>
      </c>
      <c r="CE371" s="73">
        <v>0</v>
      </c>
      <c r="CF371" s="73">
        <v>7</v>
      </c>
      <c r="CG371" s="120">
        <v>0</v>
      </c>
      <c r="CH371" s="371">
        <f t="shared" si="286"/>
        <v>203</v>
      </c>
      <c r="CI371" s="121">
        <v>202</v>
      </c>
      <c r="CJ371" s="120">
        <v>1</v>
      </c>
      <c r="CK371" s="371">
        <f t="shared" si="287"/>
        <v>145</v>
      </c>
      <c r="CL371" s="121">
        <v>2</v>
      </c>
      <c r="CM371" s="73">
        <v>67</v>
      </c>
      <c r="CN371" s="73">
        <v>0</v>
      </c>
      <c r="CO371" s="73">
        <v>7</v>
      </c>
      <c r="CP371" s="120">
        <v>69</v>
      </c>
      <c r="CQ371" s="371">
        <f t="shared" si="288"/>
        <v>95</v>
      </c>
      <c r="CR371" s="121">
        <v>17</v>
      </c>
      <c r="CS371" s="73">
        <v>62</v>
      </c>
      <c r="CT371" s="120">
        <v>16</v>
      </c>
      <c r="CU371" s="371">
        <f t="shared" si="289"/>
        <v>44</v>
      </c>
      <c r="CV371" s="121">
        <v>15</v>
      </c>
      <c r="CW371" s="73">
        <v>20</v>
      </c>
      <c r="CX371" s="73">
        <v>0</v>
      </c>
      <c r="CY371" s="120">
        <v>9</v>
      </c>
      <c r="CZ371" s="371">
        <f t="shared" si="290"/>
        <v>272</v>
      </c>
      <c r="DA371" s="121">
        <v>4</v>
      </c>
      <c r="DB371" s="73">
        <v>4</v>
      </c>
      <c r="DC371" s="73">
        <v>99</v>
      </c>
      <c r="DD371" s="73">
        <v>121</v>
      </c>
      <c r="DE371" s="73">
        <v>21</v>
      </c>
      <c r="DF371" s="120">
        <v>23</v>
      </c>
      <c r="DG371" s="371">
        <f t="shared" si="291"/>
        <v>2045</v>
      </c>
      <c r="DH371" s="121">
        <v>53</v>
      </c>
      <c r="DI371" s="73">
        <v>2</v>
      </c>
      <c r="DJ371" s="73">
        <v>15</v>
      </c>
      <c r="DK371" s="73">
        <v>725</v>
      </c>
      <c r="DL371" s="73">
        <v>122</v>
      </c>
      <c r="DM371" s="73">
        <v>205</v>
      </c>
      <c r="DN371" s="73">
        <v>60</v>
      </c>
      <c r="DO371" s="120">
        <v>863</v>
      </c>
      <c r="DP371" s="579">
        <f t="shared" si="292"/>
        <v>4929</v>
      </c>
      <c r="DQ371" s="371">
        <f>SUM(DR371:DT371)</f>
        <v>0</v>
      </c>
      <c r="DR371" s="121">
        <v>0</v>
      </c>
      <c r="DS371" s="73">
        <v>0</v>
      </c>
      <c r="DT371" s="120">
        <v>0</v>
      </c>
      <c r="DU371" s="371">
        <f>SUM(DV371)</f>
        <v>20</v>
      </c>
      <c r="DV371" s="375">
        <v>20</v>
      </c>
    </row>
    <row r="372" spans="1:126" ht="11.25">
      <c r="A372" s="41" t="s">
        <v>45</v>
      </c>
      <c r="B372" s="371">
        <f t="shared" si="270"/>
        <v>1207</v>
      </c>
      <c r="C372" s="121">
        <v>683</v>
      </c>
      <c r="D372" s="120">
        <v>524</v>
      </c>
      <c r="E372" s="371">
        <f t="shared" si="271"/>
        <v>2666</v>
      </c>
      <c r="F372" s="121">
        <v>214</v>
      </c>
      <c r="G372" s="73">
        <v>1319</v>
      </c>
      <c r="H372" s="73">
        <v>330</v>
      </c>
      <c r="I372" s="73">
        <v>188</v>
      </c>
      <c r="J372" s="120">
        <v>615</v>
      </c>
      <c r="K372" s="371">
        <f t="shared" si="272"/>
        <v>824</v>
      </c>
      <c r="L372" s="121">
        <v>165</v>
      </c>
      <c r="M372" s="73">
        <v>121</v>
      </c>
      <c r="N372" s="73">
        <v>84</v>
      </c>
      <c r="O372" s="120">
        <v>454</v>
      </c>
      <c r="P372" s="371">
        <f t="shared" si="273"/>
        <v>1095</v>
      </c>
      <c r="Q372" s="121">
        <v>630</v>
      </c>
      <c r="R372" s="73">
        <v>371</v>
      </c>
      <c r="S372" s="120">
        <v>94</v>
      </c>
      <c r="T372" s="371">
        <f t="shared" si="274"/>
        <v>888</v>
      </c>
      <c r="U372" s="121">
        <v>283</v>
      </c>
      <c r="V372" s="73">
        <v>118</v>
      </c>
      <c r="W372" s="73">
        <v>346</v>
      </c>
      <c r="X372" s="120">
        <v>141</v>
      </c>
      <c r="Y372" s="371">
        <f t="shared" si="275"/>
        <v>2509</v>
      </c>
      <c r="Z372" s="121">
        <v>364</v>
      </c>
      <c r="AA372" s="73">
        <v>878</v>
      </c>
      <c r="AB372" s="73">
        <v>600</v>
      </c>
      <c r="AC372" s="120">
        <v>667</v>
      </c>
      <c r="AD372" s="371">
        <f t="shared" si="276"/>
        <v>1250</v>
      </c>
      <c r="AE372" s="121">
        <v>154</v>
      </c>
      <c r="AF372" s="73">
        <v>194</v>
      </c>
      <c r="AG372" s="73">
        <v>106</v>
      </c>
      <c r="AH372" s="73">
        <v>324</v>
      </c>
      <c r="AI372" s="73">
        <v>159</v>
      </c>
      <c r="AJ372" s="120">
        <v>313</v>
      </c>
      <c r="AK372" s="371">
        <f t="shared" si="277"/>
        <v>636</v>
      </c>
      <c r="AL372" s="121">
        <v>134</v>
      </c>
      <c r="AM372" s="73">
        <v>169</v>
      </c>
      <c r="AN372" s="73">
        <v>258</v>
      </c>
      <c r="AO372" s="120">
        <v>75</v>
      </c>
      <c r="AP372" s="371">
        <f t="shared" si="278"/>
        <v>282</v>
      </c>
      <c r="AQ372" s="121">
        <v>152</v>
      </c>
      <c r="AR372" s="120">
        <v>130</v>
      </c>
      <c r="AS372" s="371">
        <f t="shared" si="279"/>
        <v>582</v>
      </c>
      <c r="AT372" s="121">
        <v>278</v>
      </c>
      <c r="AU372" s="73">
        <v>171</v>
      </c>
      <c r="AV372" s="73">
        <v>65</v>
      </c>
      <c r="AW372" s="120">
        <v>68</v>
      </c>
      <c r="AX372" s="371">
        <f t="shared" si="280"/>
        <v>1070</v>
      </c>
      <c r="AY372" s="121">
        <v>262</v>
      </c>
      <c r="AZ372" s="120">
        <v>808</v>
      </c>
      <c r="BA372" s="371">
        <f t="shared" si="281"/>
        <v>6360</v>
      </c>
      <c r="BB372" s="121">
        <v>1864</v>
      </c>
      <c r="BC372" s="73">
        <v>912</v>
      </c>
      <c r="BD372" s="73">
        <v>674</v>
      </c>
      <c r="BE372" s="73">
        <v>680</v>
      </c>
      <c r="BF372" s="73">
        <v>312</v>
      </c>
      <c r="BG372" s="73">
        <v>750</v>
      </c>
      <c r="BH372" s="73">
        <v>538</v>
      </c>
      <c r="BI372" s="120">
        <v>630</v>
      </c>
      <c r="BJ372" s="371">
        <f t="shared" si="282"/>
        <v>2129</v>
      </c>
      <c r="BK372" s="121">
        <v>272</v>
      </c>
      <c r="BL372" s="73">
        <v>468</v>
      </c>
      <c r="BM372" s="73">
        <v>835</v>
      </c>
      <c r="BN372" s="73">
        <v>16</v>
      </c>
      <c r="BO372" s="120">
        <v>538</v>
      </c>
      <c r="BP372" s="371">
        <f t="shared" si="283"/>
        <v>401</v>
      </c>
      <c r="BQ372" s="121">
        <v>123</v>
      </c>
      <c r="BR372" s="73">
        <v>26</v>
      </c>
      <c r="BS372" s="120">
        <v>252</v>
      </c>
      <c r="BT372" s="371">
        <f t="shared" si="284"/>
        <v>1153</v>
      </c>
      <c r="BU372" s="121">
        <v>321</v>
      </c>
      <c r="BV372" s="73">
        <v>35</v>
      </c>
      <c r="BW372" s="73">
        <v>592</v>
      </c>
      <c r="BX372" s="120">
        <v>205</v>
      </c>
      <c r="BY372" s="371">
        <f t="shared" si="285"/>
        <v>2215</v>
      </c>
      <c r="BZ372" s="121">
        <v>186</v>
      </c>
      <c r="CA372" s="73">
        <v>122</v>
      </c>
      <c r="CB372" s="73">
        <v>1050</v>
      </c>
      <c r="CC372" s="73">
        <v>55</v>
      </c>
      <c r="CD372" s="73">
        <v>84</v>
      </c>
      <c r="CE372" s="73">
        <v>362</v>
      </c>
      <c r="CF372" s="73">
        <v>285</v>
      </c>
      <c r="CG372" s="120">
        <v>71</v>
      </c>
      <c r="CH372" s="371">
        <f t="shared" si="286"/>
        <v>2471</v>
      </c>
      <c r="CI372" s="121">
        <v>1716</v>
      </c>
      <c r="CJ372" s="120">
        <v>755</v>
      </c>
      <c r="CK372" s="371">
        <f t="shared" si="287"/>
        <v>2408</v>
      </c>
      <c r="CL372" s="121">
        <v>1023</v>
      </c>
      <c r="CM372" s="73">
        <v>418</v>
      </c>
      <c r="CN372" s="73">
        <v>140</v>
      </c>
      <c r="CO372" s="73">
        <v>351</v>
      </c>
      <c r="CP372" s="120">
        <v>476</v>
      </c>
      <c r="CQ372" s="371">
        <f t="shared" si="288"/>
        <v>832</v>
      </c>
      <c r="CR372" s="121">
        <v>198</v>
      </c>
      <c r="CS372" s="73">
        <v>373</v>
      </c>
      <c r="CT372" s="120">
        <v>261</v>
      </c>
      <c r="CU372" s="371">
        <f t="shared" si="289"/>
        <v>1087</v>
      </c>
      <c r="CV372" s="121">
        <v>128</v>
      </c>
      <c r="CW372" s="73">
        <v>544</v>
      </c>
      <c r="CX372" s="73">
        <v>161</v>
      </c>
      <c r="CY372" s="120">
        <v>254</v>
      </c>
      <c r="CZ372" s="371">
        <f t="shared" si="290"/>
        <v>5614</v>
      </c>
      <c r="DA372" s="121">
        <v>298</v>
      </c>
      <c r="DB372" s="73">
        <v>786</v>
      </c>
      <c r="DC372" s="73">
        <v>1188</v>
      </c>
      <c r="DD372" s="73">
        <v>1737</v>
      </c>
      <c r="DE372" s="73">
        <v>1064</v>
      </c>
      <c r="DF372" s="120">
        <v>541</v>
      </c>
      <c r="DG372" s="371">
        <f t="shared" si="291"/>
        <v>9264</v>
      </c>
      <c r="DH372" s="121">
        <v>220</v>
      </c>
      <c r="DI372" s="73">
        <v>136</v>
      </c>
      <c r="DJ372" s="73">
        <v>463</v>
      </c>
      <c r="DK372" s="73">
        <v>1817</v>
      </c>
      <c r="DL372" s="73">
        <v>451</v>
      </c>
      <c r="DM372" s="73">
        <v>1336</v>
      </c>
      <c r="DN372" s="73">
        <v>2738</v>
      </c>
      <c r="DO372" s="120">
        <v>2103</v>
      </c>
      <c r="DP372" s="579">
        <f t="shared" si="292"/>
        <v>46943</v>
      </c>
      <c r="DQ372" s="371">
        <f>SUM(DR372:DT372)</f>
        <v>538</v>
      </c>
      <c r="DR372" s="121">
        <v>299</v>
      </c>
      <c r="DS372" s="73">
        <v>206</v>
      </c>
      <c r="DT372" s="120">
        <v>33</v>
      </c>
      <c r="DU372" s="371">
        <f>SUM(DV372)</f>
        <v>557</v>
      </c>
      <c r="DV372" s="375">
        <v>557</v>
      </c>
    </row>
    <row r="373" spans="1:126" ht="11.25">
      <c r="A373" s="43" t="s">
        <v>46</v>
      </c>
      <c r="B373" s="521">
        <f t="shared" si="270"/>
        <v>40</v>
      </c>
      <c r="C373" s="376">
        <v>40</v>
      </c>
      <c r="D373" s="377">
        <v>0</v>
      </c>
      <c r="E373" s="521">
        <f t="shared" si="271"/>
        <v>79</v>
      </c>
      <c r="F373" s="376">
        <v>2</v>
      </c>
      <c r="G373" s="378">
        <v>40</v>
      </c>
      <c r="H373" s="378">
        <v>4</v>
      </c>
      <c r="I373" s="378">
        <v>17</v>
      </c>
      <c r="J373" s="377">
        <v>16</v>
      </c>
      <c r="K373" s="521">
        <f t="shared" si="272"/>
        <v>32</v>
      </c>
      <c r="L373" s="376">
        <v>3</v>
      </c>
      <c r="M373" s="378">
        <v>14</v>
      </c>
      <c r="N373" s="378">
        <v>4</v>
      </c>
      <c r="O373" s="377">
        <v>11</v>
      </c>
      <c r="P373" s="521">
        <f t="shared" si="273"/>
        <v>15</v>
      </c>
      <c r="Q373" s="376">
        <v>5</v>
      </c>
      <c r="R373" s="378">
        <v>10</v>
      </c>
      <c r="S373" s="377">
        <v>0</v>
      </c>
      <c r="T373" s="521">
        <f t="shared" si="274"/>
        <v>100</v>
      </c>
      <c r="U373" s="376">
        <v>25</v>
      </c>
      <c r="V373" s="378">
        <v>24</v>
      </c>
      <c r="W373" s="378">
        <v>20</v>
      </c>
      <c r="X373" s="377">
        <v>31</v>
      </c>
      <c r="Y373" s="521">
        <f t="shared" si="275"/>
        <v>95</v>
      </c>
      <c r="Z373" s="376">
        <v>2</v>
      </c>
      <c r="AA373" s="378">
        <v>23</v>
      </c>
      <c r="AB373" s="378">
        <v>26</v>
      </c>
      <c r="AC373" s="377">
        <v>44</v>
      </c>
      <c r="AD373" s="521">
        <f t="shared" si="276"/>
        <v>19</v>
      </c>
      <c r="AE373" s="376">
        <v>0</v>
      </c>
      <c r="AF373" s="378">
        <v>0</v>
      </c>
      <c r="AG373" s="378">
        <v>0</v>
      </c>
      <c r="AH373" s="378">
        <v>4</v>
      </c>
      <c r="AI373" s="378">
        <v>14</v>
      </c>
      <c r="AJ373" s="377">
        <v>1</v>
      </c>
      <c r="AK373" s="521">
        <f t="shared" si="277"/>
        <v>3</v>
      </c>
      <c r="AL373" s="376">
        <v>2</v>
      </c>
      <c r="AM373" s="378">
        <v>1</v>
      </c>
      <c r="AN373" s="378">
        <v>0</v>
      </c>
      <c r="AO373" s="377">
        <v>0</v>
      </c>
      <c r="AP373" s="521">
        <f t="shared" si="278"/>
        <v>83</v>
      </c>
      <c r="AQ373" s="376">
        <v>59</v>
      </c>
      <c r="AR373" s="377">
        <v>24</v>
      </c>
      <c r="AS373" s="521">
        <f t="shared" si="279"/>
        <v>25</v>
      </c>
      <c r="AT373" s="376">
        <v>2</v>
      </c>
      <c r="AU373" s="378">
        <v>4</v>
      </c>
      <c r="AV373" s="378">
        <v>17</v>
      </c>
      <c r="AW373" s="377">
        <v>2</v>
      </c>
      <c r="AX373" s="521">
        <f t="shared" si="280"/>
        <v>10</v>
      </c>
      <c r="AY373" s="376">
        <v>1</v>
      </c>
      <c r="AZ373" s="377">
        <v>9</v>
      </c>
      <c r="BA373" s="521">
        <f t="shared" si="281"/>
        <v>446</v>
      </c>
      <c r="BB373" s="376">
        <v>16</v>
      </c>
      <c r="BC373" s="378">
        <v>12</v>
      </c>
      <c r="BD373" s="378">
        <v>12</v>
      </c>
      <c r="BE373" s="378">
        <v>3</v>
      </c>
      <c r="BF373" s="378">
        <v>30</v>
      </c>
      <c r="BG373" s="378">
        <v>2</v>
      </c>
      <c r="BH373" s="378">
        <v>370</v>
      </c>
      <c r="BI373" s="377">
        <v>1</v>
      </c>
      <c r="BJ373" s="521">
        <f t="shared" si="282"/>
        <v>204</v>
      </c>
      <c r="BK373" s="376">
        <v>69</v>
      </c>
      <c r="BL373" s="378">
        <v>24</v>
      </c>
      <c r="BM373" s="378">
        <v>84</v>
      </c>
      <c r="BN373" s="378">
        <v>2</v>
      </c>
      <c r="BO373" s="377">
        <v>25</v>
      </c>
      <c r="BP373" s="521">
        <f t="shared" si="283"/>
        <v>0</v>
      </c>
      <c r="BQ373" s="376">
        <v>0</v>
      </c>
      <c r="BR373" s="378">
        <v>0</v>
      </c>
      <c r="BS373" s="377">
        <v>0</v>
      </c>
      <c r="BT373" s="521">
        <f t="shared" si="284"/>
        <v>45</v>
      </c>
      <c r="BU373" s="376">
        <v>5</v>
      </c>
      <c r="BV373" s="378">
        <v>0</v>
      </c>
      <c r="BW373" s="378">
        <v>32</v>
      </c>
      <c r="BX373" s="377">
        <v>8</v>
      </c>
      <c r="BY373" s="521">
        <f t="shared" si="285"/>
        <v>128</v>
      </c>
      <c r="BZ373" s="376">
        <v>29</v>
      </c>
      <c r="CA373" s="378">
        <v>4</v>
      </c>
      <c r="CB373" s="378">
        <v>23</v>
      </c>
      <c r="CC373" s="378">
        <v>0</v>
      </c>
      <c r="CD373" s="378">
        <v>6</v>
      </c>
      <c r="CE373" s="378">
        <v>61</v>
      </c>
      <c r="CF373" s="378">
        <v>2</v>
      </c>
      <c r="CG373" s="377">
        <v>3</v>
      </c>
      <c r="CH373" s="521">
        <f t="shared" si="286"/>
        <v>9</v>
      </c>
      <c r="CI373" s="376">
        <v>8</v>
      </c>
      <c r="CJ373" s="377">
        <v>1</v>
      </c>
      <c r="CK373" s="521">
        <f t="shared" si="287"/>
        <v>72</v>
      </c>
      <c r="CL373" s="376">
        <v>15</v>
      </c>
      <c r="CM373" s="378">
        <v>24</v>
      </c>
      <c r="CN373" s="378">
        <v>4</v>
      </c>
      <c r="CO373" s="378">
        <v>6</v>
      </c>
      <c r="CP373" s="377">
        <v>23</v>
      </c>
      <c r="CQ373" s="521">
        <f t="shared" si="288"/>
        <v>8</v>
      </c>
      <c r="CR373" s="376">
        <v>0</v>
      </c>
      <c r="CS373" s="378">
        <v>4</v>
      </c>
      <c r="CT373" s="377">
        <v>4</v>
      </c>
      <c r="CU373" s="521">
        <f t="shared" si="289"/>
        <v>33</v>
      </c>
      <c r="CV373" s="376">
        <v>8</v>
      </c>
      <c r="CW373" s="378">
        <v>24</v>
      </c>
      <c r="CX373" s="378">
        <v>1</v>
      </c>
      <c r="CY373" s="377">
        <v>0</v>
      </c>
      <c r="CZ373" s="521">
        <f t="shared" si="290"/>
        <v>363</v>
      </c>
      <c r="DA373" s="376">
        <v>6</v>
      </c>
      <c r="DB373" s="378">
        <v>118</v>
      </c>
      <c r="DC373" s="378">
        <v>124</v>
      </c>
      <c r="DD373" s="378">
        <v>30</v>
      </c>
      <c r="DE373" s="378">
        <v>62</v>
      </c>
      <c r="DF373" s="377">
        <v>23</v>
      </c>
      <c r="DG373" s="521">
        <f t="shared" si="291"/>
        <v>574</v>
      </c>
      <c r="DH373" s="376">
        <v>10</v>
      </c>
      <c r="DI373" s="378">
        <v>0</v>
      </c>
      <c r="DJ373" s="378">
        <v>12</v>
      </c>
      <c r="DK373" s="378">
        <v>58</v>
      </c>
      <c r="DL373" s="378">
        <v>3</v>
      </c>
      <c r="DM373" s="378">
        <v>57</v>
      </c>
      <c r="DN373" s="378">
        <v>257</v>
      </c>
      <c r="DO373" s="377">
        <v>177</v>
      </c>
      <c r="DP373" s="580">
        <f t="shared" si="292"/>
        <v>2383</v>
      </c>
      <c r="DQ373" s="521">
        <f>SUM(DR373:DT373)</f>
        <v>83</v>
      </c>
      <c r="DR373" s="376">
        <v>52</v>
      </c>
      <c r="DS373" s="378">
        <v>21</v>
      </c>
      <c r="DT373" s="377">
        <v>10</v>
      </c>
      <c r="DU373" s="521">
        <f>SUM(DV373)</f>
        <v>5</v>
      </c>
      <c r="DV373" s="383">
        <v>5</v>
      </c>
    </row>
    <row r="374" ht="11.25">
      <c r="A374" s="29" t="s">
        <v>300</v>
      </c>
    </row>
  </sheetData>
  <sheetProtection/>
  <mergeCells count="1">
    <mergeCell ref="A233:H233"/>
  </mergeCells>
  <printOptions/>
  <pageMargins left="0.3937007874015748" right="0" top="0" bottom="0" header="0.5118110236220472" footer="0.5118110236220472"/>
  <pageSetup horizontalDpi="1200" verticalDpi="1200" orientation="landscape" paperSize="9" r:id="rId2"/>
  <rowBreaks count="16" manualBreakCount="16">
    <brk id="18" max="255" man="1"/>
    <brk id="29" max="255" man="1"/>
    <brk id="53" max="255" man="1"/>
    <brk id="62" max="255" man="1"/>
    <brk id="76" max="255" man="1"/>
    <brk id="90" max="255" man="1"/>
    <brk id="112" max="255" man="1"/>
    <brk id="125" max="255" man="1"/>
    <brk id="146" max="255" man="1"/>
    <brk id="180" max="255" man="1"/>
    <brk id="207" max="255" man="1"/>
    <brk id="233" max="255" man="1"/>
    <brk id="274" max="255" man="1"/>
    <brk id="299" max="255" man="1"/>
    <brk id="323" max="255" man="1"/>
    <brk id="3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F Lopez</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STATISS 2010</cp:keywords>
  <dc:description/>
  <cp:lastModifiedBy>MEGHERBID</cp:lastModifiedBy>
  <cp:lastPrinted>2012-02-03T16:36:12Z</cp:lastPrinted>
  <dcterms:created xsi:type="dcterms:W3CDTF">2000-09-28T13:54:15Z</dcterms:created>
  <dcterms:modified xsi:type="dcterms:W3CDTF">2012-11-15T09:26:16Z</dcterms:modified>
  <cp:category/>
  <cp:version/>
  <cp:contentType/>
  <cp:contentStatus/>
</cp:coreProperties>
</file>