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tr-ds-mdd\MSDD dossiers en cours\4. Actions spécifiques DD\4.1. Charte des 15 engagements\Charte organisateur\V2 Charte organisateur\Guide d'accompagnement méthodo\"/>
    </mc:Choice>
  </mc:AlternateContent>
  <bookViews>
    <workbookView xWindow="0" yWindow="0" windowWidth="20490" windowHeight="7620" activeTab="1"/>
  </bookViews>
  <sheets>
    <sheet name="Accueil" sheetId="3" r:id="rId1"/>
    <sheet name="Alimentation durable-N+1-202X" sheetId="1" r:id="rId2"/>
    <sheet name="Alimentation durable-N+2-202X" sheetId="4" r:id="rId3"/>
    <sheet name="Alimentation durable-N+3-202X" sheetId="5" r:id="rId4"/>
    <sheet name="Alimentation durable-N+4-202X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4" i="6" l="1"/>
  <c r="B94" i="6"/>
  <c r="E93" i="6"/>
  <c r="B93" i="6" s="1"/>
  <c r="D82" i="6"/>
  <c r="D95" i="6" s="1"/>
  <c r="B82" i="6"/>
  <c r="B92" i="6" s="1"/>
  <c r="D94" i="5"/>
  <c r="B94" i="5"/>
  <c r="E93" i="5"/>
  <c r="D93" i="5" s="1"/>
  <c r="D82" i="5"/>
  <c r="D95" i="5" s="1"/>
  <c r="B82" i="5"/>
  <c r="B92" i="5" s="1"/>
  <c r="D94" i="4"/>
  <c r="B94" i="4"/>
  <c r="E93" i="4"/>
  <c r="D93" i="4" s="1"/>
  <c r="D82" i="4"/>
  <c r="D91" i="4" s="1"/>
  <c r="B82" i="4"/>
  <c r="B95" i="4" s="1"/>
  <c r="E93" i="1"/>
  <c r="D92" i="4" l="1"/>
  <c r="D95" i="4"/>
  <c r="B93" i="4"/>
  <c r="D90" i="4"/>
  <c r="B90" i="4"/>
  <c r="B91" i="4"/>
  <c r="B92" i="4"/>
  <c r="B93" i="5"/>
  <c r="D92" i="5"/>
  <c r="D93" i="6"/>
  <c r="D90" i="6"/>
  <c r="D91" i="6"/>
  <c r="B95" i="6"/>
  <c r="D92" i="6"/>
  <c r="B90" i="6"/>
  <c r="B91" i="6"/>
  <c r="D90" i="5"/>
  <c r="B91" i="5"/>
  <c r="D91" i="5"/>
  <c r="B95" i="5"/>
  <c r="B90" i="5"/>
  <c r="D94" i="1"/>
  <c r="B94" i="1"/>
  <c r="D93" i="1"/>
  <c r="D82" i="1"/>
  <c r="D95" i="1" s="1"/>
  <c r="B82" i="1"/>
  <c r="B92" i="1" s="1"/>
  <c r="D92" i="1" l="1"/>
  <c r="B93" i="1"/>
  <c r="B90" i="1"/>
  <c r="D90" i="1"/>
  <c r="B91" i="1"/>
  <c r="D91" i="1"/>
  <c r="B95" i="1"/>
</calcChain>
</file>

<file path=xl/sharedStrings.xml><?xml version="1.0" encoding="utf-8"?>
<sst xmlns="http://schemas.openxmlformats.org/spreadsheetml/2006/main" count="669" uniqueCount="121">
  <si>
    <t>Données année de référence</t>
  </si>
  <si>
    <t>Poissons et fruits de mer</t>
  </si>
  <si>
    <t>Origine : Produits traçables de l’océan ou de l’élevage, jusqu’à l’assiette (non certifiables)</t>
  </si>
  <si>
    <t>A1</t>
  </si>
  <si>
    <t>Certification + Origine : Issus de la pêche durable - (Cf Annexe 6 et conso guide produits de la mer WWF) </t>
  </si>
  <si>
    <t>A2</t>
  </si>
  <si>
    <t>Certification + Origine : Issus de l’aquaculture durable (ASC et biologique)</t>
  </si>
  <si>
    <t>A3</t>
  </si>
  <si>
    <t>Produits non conformes aux recommandations du WWF</t>
  </si>
  <si>
    <t>A4</t>
  </si>
  <si>
    <t>Viande</t>
  </si>
  <si>
    <t>Certification </t>
  </si>
  <si>
    <t>B1</t>
  </si>
  <si>
    <t>B2</t>
  </si>
  <si>
    <t>Origine</t>
  </si>
  <si>
    <t>B3</t>
  </si>
  <si>
    <t>Certification + Origine</t>
  </si>
  <si>
    <t>B4</t>
  </si>
  <si>
    <t>B5</t>
  </si>
  <si>
    <t>Produits non conformes aux recommandations du  WWF</t>
  </si>
  <si>
    <t>B6</t>
  </si>
  <si>
    <t>Œufs</t>
  </si>
  <si>
    <t>Certification</t>
  </si>
  <si>
    <t>C1</t>
  </si>
  <si>
    <t>C2</t>
  </si>
  <si>
    <t>C3</t>
  </si>
  <si>
    <t>C4</t>
  </si>
  <si>
    <t>C5</t>
  </si>
  <si>
    <t>C6</t>
  </si>
  <si>
    <t>Lait</t>
  </si>
  <si>
    <t>D1</t>
  </si>
  <si>
    <t>D2</t>
  </si>
  <si>
    <t>D3</t>
  </si>
  <si>
    <t>D4</t>
  </si>
  <si>
    <t>D5</t>
  </si>
  <si>
    <t>D6</t>
  </si>
  <si>
    <t>Produits laitiers autres</t>
  </si>
  <si>
    <t>E1</t>
  </si>
  <si>
    <t>E2</t>
  </si>
  <si>
    <t>E3</t>
  </si>
  <si>
    <t>E4</t>
  </si>
  <si>
    <t>E5</t>
  </si>
  <si>
    <t>E6</t>
  </si>
  <si>
    <t>Céréales et pomme de terre</t>
  </si>
  <si>
    <t>F1</t>
  </si>
  <si>
    <t>F2</t>
  </si>
  <si>
    <t>F3</t>
  </si>
  <si>
    <t>F4</t>
  </si>
  <si>
    <t>F5</t>
  </si>
  <si>
    <t>F6</t>
  </si>
  <si>
    <t>Légumes</t>
  </si>
  <si>
    <t>Saisonnalité</t>
  </si>
  <si>
    <t>G1</t>
  </si>
  <si>
    <t>G2</t>
  </si>
  <si>
    <t>G3</t>
  </si>
  <si>
    <t>G4</t>
  </si>
  <si>
    <t>Saisonnalité + Certification</t>
  </si>
  <si>
    <t>G5</t>
  </si>
  <si>
    <t>G6</t>
  </si>
  <si>
    <t>G7</t>
  </si>
  <si>
    <t>G8</t>
  </si>
  <si>
    <t>Saisonnalité + Origine</t>
  </si>
  <si>
    <t>G9</t>
  </si>
  <si>
    <t>Saisonnalité + Certification + Origine</t>
  </si>
  <si>
    <t>G10</t>
  </si>
  <si>
    <t>G11</t>
  </si>
  <si>
    <t>G12</t>
  </si>
  <si>
    <t>Fruits exotiques</t>
  </si>
  <si>
    <t>H1</t>
  </si>
  <si>
    <t>H2</t>
  </si>
  <si>
    <t>H3</t>
  </si>
  <si>
    <t>H4</t>
  </si>
  <si>
    <t>H5</t>
  </si>
  <si>
    <t>H6</t>
  </si>
  <si>
    <t>Autres fruits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</si>
  <si>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</si>
  <si>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</si>
  <si>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</si>
  <si>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</si>
  <si>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</si>
  <si>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</si>
  <si>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</si>
  <si>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</si>
  <si>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</si>
  <si>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</si>
  <si>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</si>
  <si>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</si>
  <si>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Café, cacao, thé, sucre, noix, boissons aux fruits</t>
  </si>
  <si>
    <t>J1</t>
  </si>
  <si>
    <t>J2</t>
  </si>
  <si>
    <t>J3</t>
  </si>
  <si>
    <t>Montant total des achats alimentaires des restaurations présentes sur les sites de l’événement ou gérées par l’organisateur</t>
  </si>
  <si>
    <t>K1</t>
  </si>
  <si>
    <t>Surplus alimentaires</t>
  </si>
  <si>
    <t>Déchets </t>
  </si>
  <si>
    <t>L1</t>
  </si>
  <si>
    <t>Dons</t>
  </si>
  <si>
    <t>L2</t>
  </si>
  <si>
    <t>Proportion de produits respectant la charte WWF (% d'offre alimentaire durable)</t>
  </si>
  <si>
    <t>% de l'offre alimentaire constituée de produis biologiques</t>
  </si>
  <si>
    <t xml:space="preserve">% de l'offre alimentaire constituée de produits certifiés </t>
  </si>
  <si>
    <t xml:space="preserve">% de la part de produits animaux par rapport à l'année de référence </t>
  </si>
  <si>
    <t>% des produits importés (produits tropicaux : fruits exotiques, cacao, boissons types café, thé…) certifiés AB et/ou Commerce équitable</t>
  </si>
  <si>
    <t>% de surplus alimentaire</t>
  </si>
  <si>
    <t>Quantité d'aliments d'origine animale en année de référence</t>
  </si>
  <si>
    <r>
      <t xml:space="preserve">Outil de calcul de l'atteinte de l'engagement 1 "alimentation durable" 
</t>
    </r>
    <r>
      <rPr>
        <sz val="14"/>
        <color rgb="FF000000"/>
        <rFont val="Calibri"/>
        <family val="2"/>
        <scheme val="minor"/>
      </rPr>
      <t>(tel que formulé dans la V2 de la charte des organisateurs)</t>
    </r>
  </si>
  <si>
    <t>Notations correspondantes au guide</t>
  </si>
  <si>
    <t>Outil d'auto-évaluation</t>
  </si>
  <si>
    <t>Auto-évaluation de l'engagament 1 - Alimentation Durable</t>
  </si>
  <si>
    <t>Charte des 15 engagements éco-responsables des organisateurs d'évènements sportifs</t>
  </si>
  <si>
    <t>dont biologique (*)</t>
  </si>
  <si>
    <t>(*) Dans la grille, les cellules concernant les aliments certifiés biologique se mettent en rouge si le montant est supérieur aux aliments certifiés (puisque pas possible)</t>
  </si>
  <si>
    <t>Cet outil a été développé par Herry Conseil. Il appartient au Ministère chargé des Sports. Pour une utilisation optimale, il est recommandé d'utiliser une version récente du logiciel Microsoft Excel.</t>
  </si>
  <si>
    <t>Evaluation de l'atteinte de l'objectif principal et des sous-objectifs à N+4</t>
  </si>
  <si>
    <t>Données année N+1</t>
  </si>
  <si>
    <r>
      <t xml:space="preserve">Données à saisir
</t>
    </r>
    <r>
      <rPr>
        <sz val="11"/>
        <color rgb="FFC00000"/>
        <rFont val="Calibri"/>
        <family val="2"/>
      </rPr>
      <t>Attention, toutes les données doivent être renseignées dans la même unité (€HT, volume ou poids)</t>
    </r>
    <r>
      <rPr>
        <sz val="18"/>
        <color rgb="FFFFFFFF"/>
        <rFont val="Calibri"/>
        <family val="2"/>
      </rPr>
      <t xml:space="preserve">
</t>
    </r>
    <r>
      <rPr>
        <sz val="11"/>
        <color rgb="FFC00000"/>
        <rFont val="Calibri"/>
        <family val="2"/>
      </rPr>
      <t>L'année N correspond à l'année de signature de la V2 de la Charte</t>
    </r>
  </si>
  <si>
    <t>Données année N+4</t>
  </si>
  <si>
    <t>Données année N+3</t>
  </si>
  <si>
    <t>Données année N+2</t>
  </si>
  <si>
    <t xml:space="preserve">Cet outil s'adresse à l'ensemble des signataires de la V2 charte des 15 engagements écoresponsables des organisateurs d'événements à horizon 2024. Il a pour objectif de vous aider à mesurer votre niveau d'atteinte de l'engagement 1 "alimentation durable" de cette charte. Il reprend la méthodologie et les formules proposées dans le guide d'accompagnement à l'évaluation de la Charte des 15 engagements éco-responsables. </t>
  </si>
  <si>
    <t xml:space="preserve">Note : Une cellule verte indique que l'objectif N+4 est atteint.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</si>
</sst>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Arial"/>
    </font>
    <font>
      <sz val="11"/>
      <color rgb="FFD9D9D9"/>
      <name val="Calibri"/>
    </font>
    <font>
      <sz val="9"/>
      <color rgb="FF000000"/>
      <name val="Arial"/>
    </font>
    <font>
      <b/>
      <sz val="9"/>
      <color rgb="FFD9D9D9"/>
      <name val="Arial"/>
    </font>
    <font>
      <u/>
      <sz val="9"/>
      <color rgb="FF000000"/>
      <name val="Arial"/>
    </font>
    <font>
      <i/>
      <sz val="9"/>
      <color rgb="FF000000"/>
      <name val="Arial"/>
    </font>
    <font>
      <b/>
      <u/>
      <sz val="13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u/>
      <sz val="11"/>
      <color rgb="FF000000"/>
      <name val="Arial"/>
    </font>
    <font>
      <b/>
      <sz val="13"/>
      <color rgb="FF000000"/>
      <name val="Calibri"/>
    </font>
    <font>
      <b/>
      <sz val="11"/>
      <color rgb="FF000000"/>
      <name val="Calibri"/>
      <family val="2"/>
    </font>
    <font>
      <i/>
      <sz val="8"/>
      <color rgb="FF000000"/>
      <name val="Calibri"/>
      <family val="2"/>
    </font>
    <font>
      <i/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8"/>
      <color rgb="FFFFFFFF"/>
      <name val="Calibri"/>
      <family val="2"/>
    </font>
    <font>
      <i/>
      <sz val="10"/>
      <color rgb="FF000000"/>
      <name val="Calibri"/>
      <family val="2"/>
    </font>
    <font>
      <b/>
      <sz val="8"/>
      <color rgb="FFD9D9D9"/>
      <name val="Calibri"/>
      <family val="2"/>
    </font>
    <font>
      <sz val="11"/>
      <color rgb="FFC00000"/>
      <name val="Calibri"/>
      <family val="2"/>
    </font>
    <font>
      <sz val="20"/>
      <color theme="1"/>
      <name val="Calibri"/>
      <family val="2"/>
      <scheme val="minor"/>
    </font>
    <font>
      <sz val="16"/>
      <color rgb="FF4472C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8"/>
      <color rgb="FFFFFFFF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rgb="FF000000"/>
      <name val="Arial"/>
      <family val="2"/>
    </font>
    <font>
      <i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EA9DB"/>
        <bgColor rgb="FF8EA9DB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4472C4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3"/>
  </cellStyleXfs>
  <cellXfs count="59">
    <xf numFmtId="0" fontId="0" fillId="0" borderId="0" xfId="0" applyFont="1" applyAlignment="1"/>
    <xf numFmtId="0" fontId="1" fillId="0" borderId="3" xfId="1" applyAlignment="1">
      <alignment wrapText="1"/>
    </xf>
    <xf numFmtId="0" fontId="1" fillId="0" borderId="3" xfId="1"/>
    <xf numFmtId="9" fontId="16" fillId="0" borderId="8" xfId="0" applyNumberFormat="1" applyFont="1" applyFill="1" applyBorder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/>
    </xf>
    <xf numFmtId="9" fontId="3" fillId="0" borderId="12" xfId="0" applyNumberFormat="1" applyFont="1" applyFill="1" applyBorder="1" applyAlignment="1" applyProtection="1">
      <alignment horizontal="center" vertical="center"/>
    </xf>
    <xf numFmtId="9" fontId="3" fillId="3" borderId="14" xfId="0" applyNumberFormat="1" applyFont="1" applyFill="1" applyBorder="1" applyAlignment="1" applyProtection="1">
      <alignment horizontal="center" vertical="center"/>
    </xf>
    <xf numFmtId="9" fontId="3" fillId="3" borderId="15" xfId="0" applyNumberFormat="1" applyFont="1" applyFill="1" applyBorder="1" applyAlignment="1" applyProtection="1">
      <alignment horizontal="center" vertical="center"/>
    </xf>
    <xf numFmtId="9" fontId="3" fillId="4" borderId="15" xfId="0" applyNumberFormat="1" applyFont="1" applyFill="1" applyBorder="1" applyAlignment="1" applyProtection="1">
      <alignment horizontal="center" vertical="center"/>
    </xf>
    <xf numFmtId="9" fontId="3" fillId="3" borderId="10" xfId="0" applyNumberFormat="1" applyFont="1" applyFill="1" applyBorder="1" applyAlignment="1" applyProtection="1">
      <alignment horizontal="center" vertical="center"/>
    </xf>
    <xf numFmtId="9" fontId="3" fillId="3" borderId="13" xfId="0" applyNumberFormat="1" applyFont="1" applyFill="1" applyBorder="1" applyAlignment="1" applyProtection="1">
      <alignment horizontal="center" vertical="center"/>
    </xf>
    <xf numFmtId="1" fontId="18" fillId="0" borderId="16" xfId="0" applyNumberFormat="1" applyFont="1" applyFill="1" applyBorder="1" applyAlignment="1" applyProtection="1">
      <alignment horizontal="center"/>
    </xf>
    <xf numFmtId="1" fontId="13" fillId="0" borderId="4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1" fillId="0" borderId="1" xfId="0" applyFont="1" applyFill="1" applyBorder="1" applyAlignment="1" applyProtection="1"/>
    <xf numFmtId="0" fontId="3" fillId="0" borderId="0" xfId="0" applyFont="1" applyAlignment="1" applyProtection="1"/>
    <xf numFmtId="0" fontId="0" fillId="0" borderId="0" xfId="0" applyFont="1" applyAlignment="1" applyProtection="1"/>
    <xf numFmtId="0" fontId="4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1" fontId="3" fillId="0" borderId="4" xfId="0" applyNumberFormat="1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1" fontId="3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 vertical="center" wrapText="1"/>
    </xf>
    <xf numFmtId="1" fontId="3" fillId="0" borderId="5" xfId="0" applyNumberFormat="1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1" fontId="3" fillId="0" borderId="6" xfId="0" applyNumberFormat="1" applyFont="1" applyBorder="1" applyAlignment="1" applyProtection="1">
      <alignment horizontal="center" wrapText="1"/>
    </xf>
    <xf numFmtId="0" fontId="10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/>
    </xf>
    <xf numFmtId="0" fontId="12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horizontal="left" vertical="center" wrapText="1"/>
    </xf>
    <xf numFmtId="1" fontId="3" fillId="0" borderId="3" xfId="0" applyNumberFormat="1" applyFont="1" applyBorder="1" applyAlignment="1" applyProtection="1">
      <alignment horizontal="center" wrapText="1"/>
    </xf>
    <xf numFmtId="0" fontId="15" fillId="0" borderId="7" xfId="0" applyFont="1" applyBorder="1" applyAlignment="1" applyProtection="1">
      <alignment wrapText="1"/>
    </xf>
    <xf numFmtId="0" fontId="6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0" fontId="6" fillId="0" borderId="12" xfId="0" applyFont="1" applyBorder="1" applyAlignment="1" applyProtection="1">
      <alignment horizontal="center"/>
    </xf>
    <xf numFmtId="0" fontId="25" fillId="0" borderId="3" xfId="1" applyFont="1" applyAlignment="1">
      <alignment horizontal="center" vertical="center" wrapText="1"/>
    </xf>
    <xf numFmtId="0" fontId="26" fillId="0" borderId="3" xfId="1" applyFont="1" applyAlignment="1">
      <alignment horizontal="center" wrapText="1"/>
    </xf>
    <xf numFmtId="0" fontId="27" fillId="0" borderId="3" xfId="1" applyFont="1" applyAlignment="1">
      <alignment horizontal="center" vertical="center" wrapText="1"/>
    </xf>
    <xf numFmtId="0" fontId="28" fillId="5" borderId="3" xfId="1" applyFont="1" applyFill="1" applyAlignment="1">
      <alignment horizontal="center" vertical="center" wrapText="1"/>
    </xf>
    <xf numFmtId="0" fontId="29" fillId="0" borderId="3" xfId="1" applyFont="1" applyAlignment="1">
      <alignment horizont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3" xfId="0" applyFont="1" applyBorder="1" applyProtection="1"/>
    <xf numFmtId="0" fontId="22" fillId="0" borderId="7" xfId="0" applyFont="1" applyFill="1" applyBorder="1" applyAlignment="1" applyProtection="1">
      <alignment horizontal="left" wrapText="1"/>
    </xf>
    <xf numFmtId="0" fontId="22" fillId="0" borderId="8" xfId="0" applyFont="1" applyFill="1" applyBorder="1" applyAlignment="1" applyProtection="1">
      <alignment horizontal="left" wrapText="1"/>
    </xf>
    <xf numFmtId="0" fontId="19" fillId="0" borderId="0" xfId="0" applyFont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wrapText="1"/>
    </xf>
    <xf numFmtId="0" fontId="30" fillId="0" borderId="0" xfId="0" applyFont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1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color rgb="FF000000"/>
      </font>
      <fill>
        <patternFill patternType="solid">
          <fgColor rgb="FFF4B084"/>
          <bgColor theme="6" tint="0.59996337778862885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b/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color rgb="FF000000"/>
      </font>
      <fill>
        <patternFill patternType="solid">
          <fgColor rgb="FFF4B084"/>
          <bgColor theme="6" tint="0.59996337778862885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b/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color rgb="FF000000"/>
      </font>
      <fill>
        <patternFill patternType="solid">
          <fgColor rgb="FFF4B084"/>
          <bgColor theme="6" tint="0.59996337778862885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b/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color rgb="FF000000"/>
      </font>
      <fill>
        <patternFill patternType="solid">
          <fgColor rgb="FFF4B084"/>
          <bgColor theme="6" tint="0.59996337778862885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b/>
        <color rgb="FF000000"/>
        <name val="Calibri"/>
      </font>
      <fill>
        <patternFill patternType="solid">
          <fgColor rgb="FFC6E0B4"/>
          <bgColor rgb="FFC6E0B4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</xdr:colOff>
      <xdr:row>1</xdr:row>
      <xdr:rowOff>95250</xdr:rowOff>
    </xdr:from>
    <xdr:ext cx="773224" cy="733425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1" y="285750"/>
          <a:ext cx="773224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</xdr:row>
      <xdr:rowOff>9526</xdr:rowOff>
    </xdr:from>
    <xdr:to>
      <xdr:col>1</xdr:col>
      <xdr:colOff>920219</xdr:colOff>
      <xdr:row>1</xdr:row>
      <xdr:rowOff>819150</xdr:rowOff>
    </xdr:to>
    <xdr:pic>
      <xdr:nvPicPr>
        <xdr:cNvPr id="4" name="Image 3" descr="Résultat d’image pour logo Ministère sport. Taille: 207 x 106. Source: www.fft.f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6"/>
          <a:ext cx="1682219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wf.fr/sites/default/files/doc-2017-08/1707_consoguide_poisson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wf.fr/sites/default/files/doc-2017-08/1707_consoguide_poisson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wwf.fr/sites/default/files/doc-2017-08/1707_consoguide_poisson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wwf.fr/sites/default/files/doc-2017-08/1707_consoguide_pois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C11" sqref="C11"/>
    </sheetView>
  </sheetViews>
  <sheetFormatPr baseColWidth="10" defaultRowHeight="15"/>
  <cols>
    <col min="2" max="2" width="15.28515625" customWidth="1"/>
    <col min="3" max="3" width="15.8554687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67.5" customHeight="1">
      <c r="A2" s="1"/>
      <c r="B2" s="1"/>
      <c r="C2" s="43" t="s">
        <v>109</v>
      </c>
      <c r="D2" s="43"/>
      <c r="E2" s="43"/>
      <c r="F2" s="43"/>
      <c r="G2" s="43"/>
      <c r="H2" s="43"/>
      <c r="I2" s="43"/>
      <c r="J2" s="43"/>
      <c r="K2" s="2"/>
    </row>
    <row r="3" spans="1:11" ht="21">
      <c r="A3" s="1"/>
      <c r="B3" s="44" t="s">
        <v>107</v>
      </c>
      <c r="C3" s="44"/>
      <c r="D3" s="44"/>
      <c r="E3" s="44"/>
      <c r="F3" s="44"/>
      <c r="G3" s="44"/>
      <c r="H3" s="44"/>
      <c r="I3" s="44"/>
      <c r="J3" s="44"/>
      <c r="K3" s="1"/>
    </row>
    <row r="4" spans="1:11" ht="80.25" customHeight="1">
      <c r="A4" s="1"/>
      <c r="B4" s="1"/>
      <c r="C4" s="45" t="s">
        <v>119</v>
      </c>
      <c r="D4" s="45"/>
      <c r="E4" s="45"/>
      <c r="F4" s="45"/>
      <c r="G4" s="45"/>
      <c r="H4" s="45"/>
      <c r="I4" s="45"/>
      <c r="J4" s="45"/>
      <c r="K4" s="1"/>
    </row>
    <row r="5" spans="1:11">
      <c r="A5" s="1"/>
      <c r="B5" s="46" t="s">
        <v>108</v>
      </c>
      <c r="C5" s="46"/>
      <c r="D5" s="46"/>
      <c r="E5" s="46"/>
      <c r="F5" s="46"/>
      <c r="G5" s="46"/>
      <c r="H5" s="46"/>
      <c r="I5" s="46"/>
      <c r="J5" s="46"/>
      <c r="K5" s="1"/>
    </row>
    <row r="6" spans="1:11">
      <c r="A6" s="1"/>
      <c r="B6" s="46"/>
      <c r="C6" s="46"/>
      <c r="D6" s="46"/>
      <c r="E6" s="46"/>
      <c r="F6" s="46"/>
      <c r="G6" s="46"/>
      <c r="H6" s="46"/>
      <c r="I6" s="46"/>
      <c r="J6" s="46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4" customHeight="1">
      <c r="A9" s="2"/>
      <c r="B9" s="47" t="s">
        <v>112</v>
      </c>
      <c r="C9" s="47"/>
      <c r="D9" s="47"/>
      <c r="E9" s="47"/>
      <c r="F9" s="47"/>
      <c r="G9" s="47"/>
      <c r="H9" s="47"/>
      <c r="I9" s="47"/>
      <c r="J9" s="47"/>
      <c r="K9" s="2"/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</sheetData>
  <sheetProtection formatCells="0" formatColumns="0" formatRows="0" insertColumns="0" insertRows="0" deleteColumns="0" deleteRows="0"/>
  <mergeCells count="5">
    <mergeCell ref="C2:J2"/>
    <mergeCell ref="B3:J3"/>
    <mergeCell ref="C4:J4"/>
    <mergeCell ref="B5:J6"/>
    <mergeCell ref="B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1003"/>
  <sheetViews>
    <sheetView tabSelected="1" workbookViewId="0">
      <selection activeCell="E71" sqref="E71"/>
    </sheetView>
  </sheetViews>
  <sheetFormatPr baseColWidth="10" defaultColWidth="14.42578125" defaultRowHeight="15" customHeight="1"/>
  <cols>
    <col min="1" max="1" width="74.140625" style="17" customWidth="1"/>
    <col min="2" max="2" width="11.140625" style="17" customWidth="1"/>
    <col min="3" max="3" width="12.28515625" style="17" customWidth="1"/>
    <col min="4" max="4" width="11" style="17" customWidth="1"/>
    <col min="5" max="5" width="9.7109375" style="17" customWidth="1"/>
    <col min="6" max="6" width="10.85546875" style="17" customWidth="1"/>
    <col min="7" max="26" width="8.7109375" style="17" customWidth="1"/>
    <col min="27" max="16384" width="14.42578125" style="17"/>
  </cols>
  <sheetData>
    <row r="1" spans="1:26" s="14" customFormat="1" ht="41.25" customHeight="1">
      <c r="A1" s="56" t="s">
        <v>105</v>
      </c>
      <c r="B1" s="56"/>
      <c r="C1" s="56"/>
      <c r="D1" s="56"/>
      <c r="E1" s="56"/>
    </row>
    <row r="2" spans="1:26" ht="58.5" customHeight="1">
      <c r="A2" s="57" t="s">
        <v>115</v>
      </c>
      <c r="B2" s="51"/>
      <c r="C2" s="51"/>
      <c r="D2" s="51"/>
      <c r="E2" s="1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42" customHeight="1">
      <c r="A3" s="16"/>
      <c r="B3" s="18" t="s">
        <v>114</v>
      </c>
      <c r="C3" s="19" t="s">
        <v>106</v>
      </c>
      <c r="D3" s="18" t="s">
        <v>0</v>
      </c>
      <c r="E3" s="20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4.25" customHeight="1">
      <c r="A4" s="21" t="s">
        <v>1</v>
      </c>
      <c r="B4" s="22"/>
      <c r="C4" s="23"/>
      <c r="D4" s="24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9.5" customHeight="1">
      <c r="A5" s="25" t="s">
        <v>2</v>
      </c>
      <c r="B5" s="26">
        <v>0</v>
      </c>
      <c r="C5" s="27" t="s">
        <v>3</v>
      </c>
      <c r="D5" s="26">
        <v>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33" customHeight="1">
      <c r="A6" s="28" t="s">
        <v>4</v>
      </c>
      <c r="B6" s="26">
        <v>0</v>
      </c>
      <c r="C6" s="27" t="s">
        <v>5</v>
      </c>
      <c r="D6" s="26">
        <v>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9.5" customHeight="1">
      <c r="A7" s="25" t="s">
        <v>6</v>
      </c>
      <c r="B7" s="26">
        <v>0</v>
      </c>
      <c r="C7" s="27" t="s">
        <v>7</v>
      </c>
      <c r="D7" s="26">
        <v>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>
      <c r="A8" s="25" t="s">
        <v>8</v>
      </c>
      <c r="B8" s="26">
        <v>0</v>
      </c>
      <c r="C8" s="27" t="s">
        <v>9</v>
      </c>
      <c r="D8" s="26">
        <v>0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>
      <c r="A9" s="21" t="s">
        <v>10</v>
      </c>
      <c r="B9" s="29"/>
      <c r="C9" s="23"/>
      <c r="D9" s="29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>
      <c r="A10" s="25" t="s">
        <v>11</v>
      </c>
      <c r="B10" s="26">
        <v>0</v>
      </c>
      <c r="C10" s="27" t="s">
        <v>12</v>
      </c>
      <c r="D10" s="26"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>
      <c r="A11" s="30" t="s">
        <v>110</v>
      </c>
      <c r="B11" s="26">
        <v>0</v>
      </c>
      <c r="C11" s="27" t="s">
        <v>13</v>
      </c>
      <c r="D11" s="26">
        <v>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25" t="s">
        <v>14</v>
      </c>
      <c r="B12" s="26">
        <v>0</v>
      </c>
      <c r="C12" s="27" t="s">
        <v>15</v>
      </c>
      <c r="D12" s="26">
        <v>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>
      <c r="A13" s="25" t="s">
        <v>16</v>
      </c>
      <c r="B13" s="26">
        <v>0</v>
      </c>
      <c r="C13" s="27" t="s">
        <v>17</v>
      </c>
      <c r="D13" s="26"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>
      <c r="A14" s="30" t="s">
        <v>110</v>
      </c>
      <c r="B14" s="26">
        <v>0</v>
      </c>
      <c r="C14" s="27" t="s">
        <v>18</v>
      </c>
      <c r="D14" s="26"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>
      <c r="A15" s="25" t="s">
        <v>19</v>
      </c>
      <c r="B15" s="26">
        <v>0</v>
      </c>
      <c r="C15" s="27" t="s">
        <v>20</v>
      </c>
      <c r="D15" s="26"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4.25" customHeight="1">
      <c r="A16" s="21" t="s">
        <v>21</v>
      </c>
      <c r="B16" s="29"/>
      <c r="C16" s="23"/>
      <c r="D16" s="29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>
      <c r="A17" s="25" t="s">
        <v>22</v>
      </c>
      <c r="B17" s="26">
        <v>0</v>
      </c>
      <c r="C17" s="27" t="s">
        <v>23</v>
      </c>
      <c r="D17" s="26">
        <v>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>
      <c r="A18" s="30" t="s">
        <v>110</v>
      </c>
      <c r="B18" s="26">
        <v>0</v>
      </c>
      <c r="C18" s="27" t="s">
        <v>24</v>
      </c>
      <c r="D18" s="26">
        <v>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>
      <c r="A19" s="25" t="s">
        <v>14</v>
      </c>
      <c r="B19" s="26">
        <v>0</v>
      </c>
      <c r="C19" s="27" t="s">
        <v>25</v>
      </c>
      <c r="D19" s="26">
        <v>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>
      <c r="A20" s="25" t="s">
        <v>16</v>
      </c>
      <c r="B20" s="26">
        <v>0</v>
      </c>
      <c r="C20" s="27" t="s">
        <v>26</v>
      </c>
      <c r="D20" s="26">
        <v>0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>
      <c r="A21" s="31" t="s">
        <v>110</v>
      </c>
      <c r="B21" s="26">
        <v>0</v>
      </c>
      <c r="C21" s="27" t="s">
        <v>27</v>
      </c>
      <c r="D21" s="26">
        <v>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>
      <c r="A22" s="25" t="s">
        <v>8</v>
      </c>
      <c r="B22" s="26">
        <v>0</v>
      </c>
      <c r="C22" s="27" t="s">
        <v>28</v>
      </c>
      <c r="D22" s="26">
        <v>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6.5" customHeight="1">
      <c r="A23" s="32" t="s">
        <v>29</v>
      </c>
      <c r="B23" s="29"/>
      <c r="C23" s="23"/>
      <c r="D23" s="29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>
      <c r="A24" s="25" t="s">
        <v>22</v>
      </c>
      <c r="B24" s="26">
        <v>0</v>
      </c>
      <c r="C24" s="27" t="s">
        <v>30</v>
      </c>
      <c r="D24" s="26">
        <v>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>
      <c r="A25" s="30" t="s">
        <v>110</v>
      </c>
      <c r="B25" s="26">
        <v>0</v>
      </c>
      <c r="C25" s="27" t="s">
        <v>31</v>
      </c>
      <c r="D25" s="26">
        <v>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>
      <c r="A26" s="25" t="s">
        <v>14</v>
      </c>
      <c r="B26" s="26">
        <v>0</v>
      </c>
      <c r="C26" s="27" t="s">
        <v>32</v>
      </c>
      <c r="D26" s="26">
        <v>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>
      <c r="A27" s="25" t="s">
        <v>16</v>
      </c>
      <c r="B27" s="26">
        <v>0</v>
      </c>
      <c r="C27" s="27" t="s">
        <v>33</v>
      </c>
      <c r="D27" s="26">
        <v>0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>
      <c r="A28" s="30" t="s">
        <v>110</v>
      </c>
      <c r="B28" s="26">
        <v>0</v>
      </c>
      <c r="C28" s="27" t="s">
        <v>34</v>
      </c>
      <c r="D28" s="26">
        <v>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>
      <c r="A29" s="25" t="s">
        <v>19</v>
      </c>
      <c r="B29" s="26">
        <v>0</v>
      </c>
      <c r="C29" s="27" t="s">
        <v>35</v>
      </c>
      <c r="D29" s="26">
        <v>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4.25" customHeight="1">
      <c r="A30" s="21" t="s">
        <v>36</v>
      </c>
      <c r="B30" s="29"/>
      <c r="C30" s="23"/>
      <c r="D30" s="29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>
      <c r="A31" s="25" t="s">
        <v>22</v>
      </c>
      <c r="B31" s="26">
        <v>0</v>
      </c>
      <c r="C31" s="27" t="s">
        <v>37</v>
      </c>
      <c r="D31" s="26">
        <v>0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>
      <c r="A32" s="30" t="s">
        <v>110</v>
      </c>
      <c r="B32" s="26">
        <v>0</v>
      </c>
      <c r="C32" s="27" t="s">
        <v>38</v>
      </c>
      <c r="D32" s="26">
        <v>0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>
      <c r="A33" s="25" t="s">
        <v>14</v>
      </c>
      <c r="B33" s="26">
        <v>0</v>
      </c>
      <c r="C33" s="27" t="s">
        <v>39</v>
      </c>
      <c r="D33" s="26">
        <v>0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>
      <c r="A34" s="25" t="s">
        <v>16</v>
      </c>
      <c r="B34" s="26">
        <v>0</v>
      </c>
      <c r="C34" s="27" t="s">
        <v>40</v>
      </c>
      <c r="D34" s="26">
        <v>0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>
      <c r="A35" s="30" t="s">
        <v>110</v>
      </c>
      <c r="B35" s="26">
        <v>0</v>
      </c>
      <c r="C35" s="27" t="s">
        <v>41</v>
      </c>
      <c r="D35" s="26">
        <v>0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>
      <c r="A36" s="25" t="s">
        <v>8</v>
      </c>
      <c r="B36" s="26">
        <v>0</v>
      </c>
      <c r="C36" s="27" t="s">
        <v>42</v>
      </c>
      <c r="D36" s="26">
        <v>0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4.25" customHeight="1">
      <c r="A37" s="21" t="s">
        <v>43</v>
      </c>
      <c r="B37" s="29"/>
      <c r="C37" s="23"/>
      <c r="D37" s="29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>
      <c r="A38" s="25" t="s">
        <v>22</v>
      </c>
      <c r="B38" s="26">
        <v>0</v>
      </c>
      <c r="C38" s="27" t="s">
        <v>44</v>
      </c>
      <c r="D38" s="26">
        <v>0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>
      <c r="A39" s="30" t="s">
        <v>110</v>
      </c>
      <c r="B39" s="26">
        <v>0</v>
      </c>
      <c r="C39" s="27" t="s">
        <v>45</v>
      </c>
      <c r="D39" s="26">
        <v>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>
      <c r="A40" s="25" t="s">
        <v>14</v>
      </c>
      <c r="B40" s="26">
        <v>0</v>
      </c>
      <c r="C40" s="27" t="s">
        <v>46</v>
      </c>
      <c r="D40" s="26">
        <v>0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>
      <c r="A41" s="25" t="s">
        <v>16</v>
      </c>
      <c r="B41" s="26">
        <v>0</v>
      </c>
      <c r="C41" s="27" t="s">
        <v>47</v>
      </c>
      <c r="D41" s="26">
        <v>0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>
      <c r="A42" s="30" t="s">
        <v>110</v>
      </c>
      <c r="B42" s="26">
        <v>0</v>
      </c>
      <c r="C42" s="27" t="s">
        <v>48</v>
      </c>
      <c r="D42" s="26">
        <v>0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>
      <c r="A43" s="25" t="s">
        <v>8</v>
      </c>
      <c r="B43" s="26">
        <v>0</v>
      </c>
      <c r="C43" s="27" t="s">
        <v>49</v>
      </c>
      <c r="D43" s="26">
        <v>0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4.25" customHeight="1">
      <c r="A44" s="21" t="s">
        <v>50</v>
      </c>
      <c r="B44" s="29"/>
      <c r="C44" s="23"/>
      <c r="D44" s="29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>
      <c r="A45" s="25" t="s">
        <v>51</v>
      </c>
      <c r="B45" s="26">
        <v>0</v>
      </c>
      <c r="C45" s="27" t="s">
        <v>52</v>
      </c>
      <c r="D45" s="26">
        <v>0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>
      <c r="A46" s="25" t="s">
        <v>22</v>
      </c>
      <c r="B46" s="26">
        <v>0</v>
      </c>
      <c r="C46" s="27" t="s">
        <v>53</v>
      </c>
      <c r="D46" s="26">
        <v>0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>
      <c r="A47" s="30" t="s">
        <v>110</v>
      </c>
      <c r="B47" s="26">
        <v>0</v>
      </c>
      <c r="C47" s="27" t="s">
        <v>54</v>
      </c>
      <c r="D47" s="26">
        <v>0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>
      <c r="A48" s="25" t="s">
        <v>14</v>
      </c>
      <c r="B48" s="26">
        <v>0</v>
      </c>
      <c r="C48" s="27" t="s">
        <v>55</v>
      </c>
      <c r="D48" s="26">
        <v>0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>
      <c r="A49" s="25" t="s">
        <v>56</v>
      </c>
      <c r="B49" s="26">
        <v>0</v>
      </c>
      <c r="C49" s="27" t="s">
        <v>57</v>
      </c>
      <c r="D49" s="26">
        <v>0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>
      <c r="A50" s="30" t="s">
        <v>110</v>
      </c>
      <c r="B50" s="26">
        <v>0</v>
      </c>
      <c r="C50" s="27" t="s">
        <v>58</v>
      </c>
      <c r="D50" s="26">
        <v>0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>
      <c r="A51" s="25" t="s">
        <v>16</v>
      </c>
      <c r="B51" s="26">
        <v>0</v>
      </c>
      <c r="C51" s="27" t="s">
        <v>59</v>
      </c>
      <c r="D51" s="26">
        <v>0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>
      <c r="A52" s="30" t="s">
        <v>110</v>
      </c>
      <c r="B52" s="26">
        <v>0</v>
      </c>
      <c r="C52" s="27" t="s">
        <v>60</v>
      </c>
      <c r="D52" s="26">
        <v>0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>
      <c r="A53" s="25" t="s">
        <v>61</v>
      </c>
      <c r="B53" s="26">
        <v>0</v>
      </c>
      <c r="C53" s="27" t="s">
        <v>62</v>
      </c>
      <c r="D53" s="26">
        <v>0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>
      <c r="A54" s="25" t="s">
        <v>63</v>
      </c>
      <c r="B54" s="26">
        <v>0</v>
      </c>
      <c r="C54" s="27" t="s">
        <v>64</v>
      </c>
      <c r="D54" s="26">
        <v>0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>
      <c r="A55" s="30" t="s">
        <v>110</v>
      </c>
      <c r="B55" s="26">
        <v>0</v>
      </c>
      <c r="C55" s="27" t="s">
        <v>65</v>
      </c>
      <c r="D55" s="26">
        <v>0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>
      <c r="A56" s="25" t="s">
        <v>8</v>
      </c>
      <c r="B56" s="26">
        <v>0</v>
      </c>
      <c r="C56" s="27" t="s">
        <v>66</v>
      </c>
      <c r="D56" s="26">
        <v>0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4.25" customHeight="1">
      <c r="A57" s="21" t="s">
        <v>67</v>
      </c>
      <c r="B57" s="29"/>
      <c r="C57" s="23"/>
      <c r="D57" s="29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>
      <c r="A58" s="25" t="s">
        <v>51</v>
      </c>
      <c r="B58" s="26">
        <v>0</v>
      </c>
      <c r="C58" s="27" t="s">
        <v>68</v>
      </c>
      <c r="D58" s="26">
        <v>0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>
      <c r="A59" s="25" t="s">
        <v>22</v>
      </c>
      <c r="B59" s="26">
        <v>0</v>
      </c>
      <c r="C59" s="27" t="s">
        <v>69</v>
      </c>
      <c r="D59" s="26">
        <v>0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30" t="s">
        <v>110</v>
      </c>
      <c r="B60" s="26">
        <v>0</v>
      </c>
      <c r="C60" s="27" t="s">
        <v>70</v>
      </c>
      <c r="D60" s="26">
        <v>0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>
      <c r="A61" s="25" t="s">
        <v>56</v>
      </c>
      <c r="B61" s="26">
        <v>0</v>
      </c>
      <c r="C61" s="27" t="s">
        <v>71</v>
      </c>
      <c r="D61" s="26">
        <v>0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30" t="s">
        <v>110</v>
      </c>
      <c r="B62" s="26">
        <v>0</v>
      </c>
      <c r="C62" s="27" t="s">
        <v>72</v>
      </c>
      <c r="D62" s="26">
        <v>0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>
      <c r="A63" s="25" t="s">
        <v>8</v>
      </c>
      <c r="B63" s="26">
        <v>0</v>
      </c>
      <c r="C63" s="27" t="s">
        <v>73</v>
      </c>
      <c r="D63" s="26">
        <v>0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4.25" customHeight="1">
      <c r="A64" s="21" t="s">
        <v>74</v>
      </c>
      <c r="B64" s="29"/>
      <c r="C64" s="23"/>
      <c r="D64" s="29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25" t="s">
        <v>51</v>
      </c>
      <c r="B65" s="26">
        <v>0</v>
      </c>
      <c r="C65" s="27" t="s">
        <v>75</v>
      </c>
      <c r="D65" s="26">
        <v>0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25" t="s">
        <v>22</v>
      </c>
      <c r="B66" s="26">
        <v>0</v>
      </c>
      <c r="C66" s="27" t="s">
        <v>76</v>
      </c>
      <c r="D66" s="26">
        <v>0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30" t="s">
        <v>110</v>
      </c>
      <c r="B67" s="26">
        <v>0</v>
      </c>
      <c r="C67" s="27" t="s">
        <v>77</v>
      </c>
      <c r="D67" s="26">
        <v>0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25" t="s">
        <v>14</v>
      </c>
      <c r="B68" s="26">
        <v>0</v>
      </c>
      <c r="C68" s="27" t="s">
        <v>78</v>
      </c>
      <c r="D68" s="26">
        <v>0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25" t="s">
        <v>56</v>
      </c>
      <c r="B69" s="26">
        <v>0</v>
      </c>
      <c r="C69" s="27" t="s">
        <v>79</v>
      </c>
      <c r="D69" s="26">
        <v>0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30" t="s">
        <v>110</v>
      </c>
      <c r="B70" s="26">
        <v>0</v>
      </c>
      <c r="C70" s="27" t="s">
        <v>80</v>
      </c>
      <c r="D70" s="26">
        <v>0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25" t="s">
        <v>16</v>
      </c>
      <c r="B71" s="26">
        <v>0</v>
      </c>
      <c r="C71" s="27" t="s">
        <v>81</v>
      </c>
      <c r="D71" s="26">
        <v>0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30" t="s">
        <v>110</v>
      </c>
      <c r="B72" s="26">
        <v>0</v>
      </c>
      <c r="C72" s="27" t="s">
        <v>82</v>
      </c>
      <c r="D72" s="26">
        <v>0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25" t="s">
        <v>61</v>
      </c>
      <c r="B73" s="26">
        <v>0</v>
      </c>
      <c r="C73" s="27" t="s">
        <v>83</v>
      </c>
      <c r="D73" s="26">
        <v>0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25" t="s">
        <v>63</v>
      </c>
      <c r="B74" s="26">
        <v>0</v>
      </c>
      <c r="C74" s="27" t="s">
        <v>84</v>
      </c>
      <c r="D74" s="26">
        <v>0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30" t="s">
        <v>110</v>
      </c>
      <c r="B75" s="26">
        <v>0</v>
      </c>
      <c r="C75" s="27" t="s">
        <v>85</v>
      </c>
      <c r="D75" s="26">
        <v>0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25" t="s">
        <v>8</v>
      </c>
      <c r="B76" s="26">
        <v>0</v>
      </c>
      <c r="C76" s="27" t="s">
        <v>86</v>
      </c>
      <c r="D76" s="26">
        <v>0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4" customHeight="1">
      <c r="A77" s="21" t="s">
        <v>87</v>
      </c>
      <c r="B77" s="29"/>
      <c r="C77" s="23"/>
      <c r="D77" s="29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25" t="s">
        <v>22</v>
      </c>
      <c r="B78" s="26">
        <v>0</v>
      </c>
      <c r="C78" s="27" t="s">
        <v>88</v>
      </c>
      <c r="D78" s="26">
        <v>0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30" t="s">
        <v>110</v>
      </c>
      <c r="B79" s="26">
        <v>0</v>
      </c>
      <c r="C79" s="27" t="s">
        <v>89</v>
      </c>
      <c r="D79" s="26">
        <v>0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25" t="s">
        <v>8</v>
      </c>
      <c r="B80" s="26">
        <v>0</v>
      </c>
      <c r="C80" s="27" t="s">
        <v>90</v>
      </c>
      <c r="D80" s="26">
        <v>0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33"/>
      <c r="B81" s="24"/>
      <c r="C81" s="34"/>
      <c r="D81" s="24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31.5" customHeight="1">
      <c r="A82" s="35" t="s">
        <v>91</v>
      </c>
      <c r="B82" s="13">
        <f>B5+B6+B7+B8+B10+B12+B13+B15+B17+B19+B20+B22+B24+B26+B27+B29+B31+B33+B34+B36+B38+B40+B41+B43+B45+B46+B48+B49+B51+B53+B54+B56+B58+B59+B61+B63+B65+B66+B68+B69+B71+B73+B74+B76+B78+B80</f>
        <v>0</v>
      </c>
      <c r="C82" s="27" t="s">
        <v>92</v>
      </c>
      <c r="D82" s="13">
        <f>D5+D6+D7+D8+D10+D12+D13+D15+D17+D19+D20+D22+D24+D26+D27+D29+D31+D33+D34+D36+D38+D40+D41+D43+D45+D46+D48+D49+D51+D53+D54+D56+D58+D59+D61+D63+D65+D66+D68+D69+D71+D73+D74+D76+D78+D80</f>
        <v>0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4.25" customHeight="1">
      <c r="A83" s="36" t="s">
        <v>93</v>
      </c>
      <c r="B83" s="29"/>
      <c r="C83" s="23"/>
      <c r="D83" s="29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25" t="s">
        <v>94</v>
      </c>
      <c r="B84" s="26">
        <v>0</v>
      </c>
      <c r="C84" s="27" t="s">
        <v>95</v>
      </c>
      <c r="D84" s="26">
        <v>0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25" t="s">
        <v>96</v>
      </c>
      <c r="B85" s="26">
        <v>0</v>
      </c>
      <c r="C85" s="27" t="s">
        <v>97</v>
      </c>
      <c r="D85" s="26">
        <v>0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25"/>
      <c r="B86" s="37"/>
      <c r="C86" s="27"/>
      <c r="D86" s="37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1" customHeight="1">
      <c r="A87" s="58" t="s">
        <v>111</v>
      </c>
      <c r="B87" s="58"/>
      <c r="C87" s="58"/>
      <c r="D87" s="58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6"/>
      <c r="B88" s="16"/>
      <c r="C88" s="34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4" customHeight="1" thickBot="1">
      <c r="A89" s="51" t="s">
        <v>113</v>
      </c>
      <c r="B89" s="52"/>
      <c r="C89" s="52"/>
      <c r="D89" s="53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34.5" customHeight="1">
      <c r="A90" s="38" t="s">
        <v>98</v>
      </c>
      <c r="B90" s="3" t="e">
        <f>(((B45+B46+B48+B65+B66+B68)/3)+((B5+B10+B12+B17+B19+B24+B26+B31+B33+B38+B40+B58+B59)/2)+((B49+B51+B53+B69+B71+B73)*2/3)+((B6+B7+B13+B20+B27+B34+B41+B54+B61+B74+B78)))/B82</f>
        <v>#DIV/0!</v>
      </c>
      <c r="C90" s="39"/>
      <c r="D90" s="7" t="e">
        <f>(((D45+D46+D48+D65+D66+D68)/3)+((D5+D10+D12+D17+D19+D24+D26+D31+D33+D38+D40+D58+D59)/2)+((D49+D51+D53+D69+D71+D73)*2/3)+((D6+D7+D13+D20+D27+D34+D41+D54+D61+D74+D78)))/D82</f>
        <v>#DIV/0!</v>
      </c>
      <c r="E90" s="48" t="s">
        <v>104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>
      <c r="A91" s="40" t="s">
        <v>99</v>
      </c>
      <c r="B91" s="4" t="e">
        <f>(B7+B11+B14+B18+B21+B25+B28+B32+B35+B39+B42+B47+B50+B52+B55+B60+B62+B67+B70+B72+B75+B79)/B82</f>
        <v>#DIV/0!</v>
      </c>
      <c r="C91" s="34"/>
      <c r="D91" s="8" t="e">
        <f>(D7+D11+D14+D18+D21+D25+D28+D32+D35+D39+D42+D47+D50+D52+D55+D60+D62+D67+D70+D72+D75+D79)/D82</f>
        <v>#DIV/0!</v>
      </c>
      <c r="E91" s="49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>
      <c r="A92" s="40" t="s">
        <v>100</v>
      </c>
      <c r="B92" s="4" t="e">
        <f>(B6+B7+B10+B13+B17+B20+B24+B27+B31+B34+B38+B41+B46+B49+B51+B54+B59+B61+B66+B69+B71+B74+B78)/B82</f>
        <v>#DIV/0!</v>
      </c>
      <c r="C92" s="34"/>
      <c r="D92" s="8" t="e">
        <f>(D6+D7+D10+D13+D17+D20+D24+D27+D31+D34+D38+D41+D46+D49+D51+D54+D59+D61+D66+D69+D71+D74+D78)/D82</f>
        <v>#DIV/0!</v>
      </c>
      <c r="E92" s="50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thickBot="1">
      <c r="A93" s="40" t="s">
        <v>101</v>
      </c>
      <c r="B93" s="5" t="e">
        <f>(B5+B6+B7+B8+B10+B12+B13+B15+B17+B19+B20+B22+B24+B26+B27+B29+B31+B33+B34+B36)/E93</f>
        <v>#DIV/0!</v>
      </c>
      <c r="C93" s="34"/>
      <c r="D93" s="9" t="e">
        <f>(D5+D6+D7+D8+D10+D12+D13+D15+D17+D19+D20+D22+D24+D26+D27+D29+D31+D33+D34+D36)/E93</f>
        <v>#DIV/0!</v>
      </c>
      <c r="E93" s="12">
        <f>D5+D6+D7+D8+D10+D12+D13+D15+D17+D19+D20+D22+D24+D26+D27+D29+D31+D33+D34+D36</f>
        <v>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30">
      <c r="A94" s="40" t="s">
        <v>102</v>
      </c>
      <c r="B94" s="4" t="e">
        <f>(B59+B61+B78)/(B58+B59+B61+B63+B78+B80)</f>
        <v>#DIV/0!</v>
      </c>
      <c r="C94" s="34"/>
      <c r="D94" s="10" t="e">
        <f>(D59+D61+D78)/(D58+D59+D61+D63+D78+D80)</f>
        <v>#DIV/0!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thickBot="1">
      <c r="A95" s="41" t="s">
        <v>103</v>
      </c>
      <c r="B95" s="6" t="e">
        <f>(B84+B85)/B82</f>
        <v>#DIV/0!</v>
      </c>
      <c r="C95" s="42"/>
      <c r="D95" s="11" t="e">
        <f>(D84+D85)/D82</f>
        <v>#DIV/0!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54" t="s">
        <v>120</v>
      </c>
      <c r="B96" s="55"/>
      <c r="C96" s="55"/>
      <c r="D96" s="5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6"/>
      <c r="B97" s="16"/>
      <c r="C97" s="34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/>
      <c r="B98" s="16"/>
      <c r="C98" s="34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/>
      <c r="B99" s="16"/>
      <c r="C99" s="34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6"/>
      <c r="B100" s="16"/>
      <c r="C100" s="34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/>
      <c r="B101" s="16"/>
      <c r="C101" s="34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/>
      <c r="B102" s="16"/>
      <c r="C102" s="34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6"/>
      <c r="B103" s="16"/>
      <c r="C103" s="34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/>
      <c r="B104" s="16"/>
      <c r="C104" s="34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/>
      <c r="B105" s="16"/>
      <c r="C105" s="34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6"/>
      <c r="B106" s="16"/>
      <c r="C106" s="34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/>
      <c r="B107" s="16"/>
      <c r="C107" s="34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/>
      <c r="B108" s="16"/>
      <c r="C108" s="34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6"/>
      <c r="B109" s="16"/>
      <c r="C109" s="34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/>
      <c r="B110" s="16"/>
      <c r="C110" s="34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/>
      <c r="B111" s="16"/>
      <c r="C111" s="34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6"/>
      <c r="B112" s="16"/>
      <c r="C112" s="34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/>
      <c r="B113" s="16"/>
      <c r="C113" s="34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/>
      <c r="B114" s="16"/>
      <c r="C114" s="34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6"/>
      <c r="B115" s="16"/>
      <c r="C115" s="34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/>
      <c r="B116" s="16"/>
      <c r="C116" s="34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/>
      <c r="B117" s="16"/>
      <c r="C117" s="34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6"/>
      <c r="B118" s="16"/>
      <c r="C118" s="34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/>
      <c r="B119" s="16"/>
      <c r="C119" s="34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/>
      <c r="B120" s="16"/>
      <c r="C120" s="34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6"/>
      <c r="B121" s="16"/>
      <c r="C121" s="34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/>
      <c r="B122" s="16"/>
      <c r="C122" s="34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/>
      <c r="B123" s="16"/>
      <c r="C123" s="34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6"/>
      <c r="B124" s="16"/>
      <c r="C124" s="34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/>
      <c r="B125" s="16"/>
      <c r="C125" s="34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/>
      <c r="B126" s="16"/>
      <c r="C126" s="34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6"/>
      <c r="B127" s="16"/>
      <c r="C127" s="34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/>
      <c r="B128" s="16"/>
      <c r="C128" s="34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/>
      <c r="B129" s="16"/>
      <c r="C129" s="34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6"/>
      <c r="B130" s="16"/>
      <c r="C130" s="34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/>
      <c r="B131" s="16"/>
      <c r="C131" s="34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/>
      <c r="B132" s="16"/>
      <c r="C132" s="34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6"/>
      <c r="B133" s="16"/>
      <c r="C133" s="34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/>
      <c r="B134" s="16"/>
      <c r="C134" s="34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/>
      <c r="B135" s="16"/>
      <c r="C135" s="34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6"/>
      <c r="B136" s="16"/>
      <c r="C136" s="34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/>
      <c r="B137" s="16"/>
      <c r="C137" s="34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/>
      <c r="B138" s="16"/>
      <c r="C138" s="34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6"/>
      <c r="B139" s="16"/>
      <c r="C139" s="34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/>
      <c r="B140" s="16"/>
      <c r="C140" s="34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/>
      <c r="B141" s="16"/>
      <c r="C141" s="34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6"/>
      <c r="B142" s="16"/>
      <c r="C142" s="34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/>
      <c r="B143" s="16"/>
      <c r="C143" s="34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/>
      <c r="B144" s="16"/>
      <c r="C144" s="34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6"/>
      <c r="B145" s="16"/>
      <c r="C145" s="34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/>
      <c r="B146" s="16"/>
      <c r="C146" s="34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/>
      <c r="B147" s="16"/>
      <c r="C147" s="34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6"/>
      <c r="B148" s="16"/>
      <c r="C148" s="34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/>
      <c r="B149" s="16"/>
      <c r="C149" s="34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/>
      <c r="B150" s="16"/>
      <c r="C150" s="34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6"/>
      <c r="B151" s="16"/>
      <c r="C151" s="34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/>
      <c r="B152" s="16"/>
      <c r="C152" s="34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/>
      <c r="B153" s="16"/>
      <c r="C153" s="34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6"/>
      <c r="B154" s="16"/>
      <c r="C154" s="34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/>
      <c r="B155" s="16"/>
      <c r="C155" s="34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/>
      <c r="B156" s="16"/>
      <c r="C156" s="34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6"/>
      <c r="B157" s="16"/>
      <c r="C157" s="34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/>
      <c r="B158" s="16"/>
      <c r="C158" s="34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/>
      <c r="B159" s="16"/>
      <c r="C159" s="34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6"/>
      <c r="B160" s="16"/>
      <c r="C160" s="34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/>
      <c r="B161" s="16"/>
      <c r="C161" s="34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/>
      <c r="B162" s="16"/>
      <c r="C162" s="34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6"/>
      <c r="B163" s="16"/>
      <c r="C163" s="34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/>
      <c r="B164" s="16"/>
      <c r="C164" s="34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/>
      <c r="B165" s="16"/>
      <c r="C165" s="34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6"/>
      <c r="B166" s="16"/>
      <c r="C166" s="34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/>
      <c r="B167" s="16"/>
      <c r="C167" s="34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/>
      <c r="B168" s="16"/>
      <c r="C168" s="34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6"/>
      <c r="B169" s="16"/>
      <c r="C169" s="34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/>
      <c r="B170" s="16"/>
      <c r="C170" s="34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/>
      <c r="B171" s="16"/>
      <c r="C171" s="34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6"/>
      <c r="B172" s="16"/>
      <c r="C172" s="34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/>
      <c r="B173" s="16"/>
      <c r="C173" s="34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/>
      <c r="B174" s="16"/>
      <c r="C174" s="34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6"/>
      <c r="B175" s="16"/>
      <c r="C175" s="34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/>
      <c r="B176" s="16"/>
      <c r="C176" s="34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/>
      <c r="B177" s="16"/>
      <c r="C177" s="34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6"/>
      <c r="B178" s="16"/>
      <c r="C178" s="34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/>
      <c r="B179" s="16"/>
      <c r="C179" s="34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/>
      <c r="B180" s="16"/>
      <c r="C180" s="34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6"/>
      <c r="B181" s="16"/>
      <c r="C181" s="34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/>
      <c r="B182" s="16"/>
      <c r="C182" s="34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/>
      <c r="B183" s="16"/>
      <c r="C183" s="34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6"/>
      <c r="B184" s="16"/>
      <c r="C184" s="34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/>
      <c r="B185" s="16"/>
      <c r="C185" s="34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/>
      <c r="B186" s="16"/>
      <c r="C186" s="34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6"/>
      <c r="B187" s="16"/>
      <c r="C187" s="34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/>
      <c r="B188" s="16"/>
      <c r="C188" s="34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/>
      <c r="B189" s="16"/>
      <c r="C189" s="34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6"/>
      <c r="B190" s="16"/>
      <c r="C190" s="34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/>
      <c r="B191" s="16"/>
      <c r="C191" s="34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/>
      <c r="B192" s="16"/>
      <c r="C192" s="34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6"/>
      <c r="B193" s="16"/>
      <c r="C193" s="34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/>
      <c r="B194" s="16"/>
      <c r="C194" s="34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/>
      <c r="B195" s="16"/>
      <c r="C195" s="34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6"/>
      <c r="B196" s="16"/>
      <c r="C196" s="34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/>
      <c r="B197" s="16"/>
      <c r="C197" s="34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/>
      <c r="B198" s="16"/>
      <c r="C198" s="34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6"/>
      <c r="B199" s="16"/>
      <c r="C199" s="34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/>
      <c r="B200" s="16"/>
      <c r="C200" s="34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/>
      <c r="B201" s="16"/>
      <c r="C201" s="34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6"/>
      <c r="B202" s="16"/>
      <c r="C202" s="34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/>
      <c r="B203" s="16"/>
      <c r="C203" s="34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/>
      <c r="B204" s="16"/>
      <c r="C204" s="34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6"/>
      <c r="B205" s="16"/>
      <c r="C205" s="34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/>
      <c r="B206" s="16"/>
      <c r="C206" s="34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/>
      <c r="B207" s="16"/>
      <c r="C207" s="34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6"/>
      <c r="B208" s="16"/>
      <c r="C208" s="34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/>
      <c r="B209" s="16"/>
      <c r="C209" s="34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/>
      <c r="B210" s="16"/>
      <c r="C210" s="34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6"/>
      <c r="B211" s="16"/>
      <c r="C211" s="34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/>
      <c r="B212" s="16"/>
      <c r="C212" s="34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/>
      <c r="B213" s="16"/>
      <c r="C213" s="34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6"/>
      <c r="B214" s="16"/>
      <c r="C214" s="34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/>
      <c r="B215" s="16"/>
      <c r="C215" s="34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/>
      <c r="B216" s="16"/>
      <c r="C216" s="34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6"/>
      <c r="B217" s="16"/>
      <c r="C217" s="34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/>
      <c r="B218" s="16"/>
      <c r="C218" s="34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/>
      <c r="B219" s="16"/>
      <c r="C219" s="34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6"/>
      <c r="B220" s="16"/>
      <c r="C220" s="34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34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34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34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34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34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34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34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34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34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34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34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34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34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34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34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34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34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34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34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34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34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34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34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34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34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34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34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34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34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34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34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34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34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34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34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34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34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34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34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34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34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34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34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34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34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34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34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34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34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34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34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34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34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34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34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34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34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34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34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34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34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34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34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34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34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34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34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34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34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34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34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34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34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34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34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34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34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34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34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34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34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34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34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34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34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34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34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34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34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34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34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34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34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34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34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34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34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34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34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34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34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34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34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34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34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34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34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34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34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34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34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34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34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34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34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34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34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34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34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34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34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34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34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34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34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34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34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34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34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34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34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34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34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34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34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34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34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34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34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34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34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34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34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34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34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34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34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34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34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34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34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34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34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34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34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34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34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34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34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34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34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34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34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34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34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34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34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34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34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34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34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34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34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34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34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34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34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34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34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34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34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34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34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34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34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34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34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34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34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34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34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34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34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34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34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34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34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34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34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34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34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34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34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34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34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34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34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34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34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34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34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34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34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34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34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34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34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34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34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34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34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34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34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34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34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34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34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34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34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34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34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34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34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34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34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34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34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34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34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34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34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34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34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34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34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34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34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34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34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34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34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34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34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34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34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34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34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34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34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34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34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34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34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34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34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34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34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34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34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34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34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34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34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34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34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34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34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34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34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34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34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34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34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34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34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34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34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34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34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34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34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34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34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34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34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34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34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34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34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34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34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34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34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34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34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34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34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34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34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34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34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34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34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34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34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34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34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34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34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34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34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34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34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34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34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34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34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34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34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34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34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34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34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34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34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34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34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34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34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34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34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34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34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34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34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34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34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34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34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34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34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34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34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34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34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34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34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34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34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34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34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34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34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34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34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34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34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34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34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34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34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34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34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34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34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34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34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34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34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34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34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34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34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34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34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34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34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34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34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34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34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34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34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34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34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34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34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34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34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34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34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34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34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34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34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34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34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34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34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34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34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34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34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34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34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34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34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34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34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34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34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34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34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34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34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34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34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34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34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34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34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34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34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34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34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34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34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34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34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34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34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34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34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34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34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34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34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34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34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34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34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34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34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34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34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34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34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34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34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34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34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34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34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34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34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34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34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34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34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34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34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34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34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34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34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34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34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34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34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34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34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34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34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34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34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34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34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34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34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34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34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34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34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34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34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34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34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34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34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34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34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34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34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34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34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34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34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34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34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34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34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34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34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34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34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34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34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34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34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34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34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34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34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34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34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34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34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34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34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34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34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34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34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34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34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34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34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34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34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34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34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34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34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34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34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34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34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34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34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34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34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34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34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34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34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34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34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34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34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34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34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34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34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34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34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34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34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34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34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34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34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34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34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34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34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34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34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34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34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34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34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34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34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34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34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34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34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34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34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34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34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34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34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34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34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34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34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34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34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34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34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34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34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34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34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34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34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34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34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34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34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34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34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34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34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34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34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34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34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34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34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34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34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34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34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34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34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34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34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34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34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34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34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34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34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34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34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34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34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34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34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34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34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34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34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34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34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34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34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34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34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34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34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34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34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34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34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34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34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34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34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34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34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34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34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34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34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34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34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34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34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34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34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34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34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34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34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34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34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34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34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34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34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34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34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34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34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34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34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34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34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34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34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34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34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34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34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34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34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34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34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34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34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34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34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34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34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34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34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34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34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34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34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34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34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34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34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34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34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34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34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34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34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34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34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34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34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34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34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34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34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34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34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34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34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34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34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34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34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34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34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34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34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34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34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34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34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34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34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34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34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34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34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34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34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34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34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34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34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34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34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34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34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34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34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34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34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34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34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34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34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34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34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34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34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34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34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34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34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34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.75" customHeight="1">
      <c r="A1001" s="16"/>
      <c r="B1001" s="16"/>
      <c r="C1001" s="34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5.75" customHeight="1">
      <c r="A1002" s="16"/>
      <c r="B1002" s="16"/>
      <c r="C1002" s="34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5.75" customHeight="1">
      <c r="A1003" s="16"/>
      <c r="B1003" s="16"/>
      <c r="C1003" s="34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</sheetData>
  <sheetProtection algorithmName="SHA-512" hashValue="hZfO1jsaeY+0A8yZKQUPD5jBkYEfTD1Yg1N1AWfuUJmZB3WGH/OCF7RTv23AtzK71BFKzZtzb2OcDewPNfFFmw==" saltValue="N+h1907Tbdv2MKbUAbrH5A==" spinCount="100000" sheet="1" objects="1" scenarios="1" insertColumns="0" insertRows="0" deleteColumns="0" deleteRows="0"/>
  <protectedRanges>
    <protectedRange sqref="B5:B81 B84:B85 D84:D85 D5:D81" name="Plage1"/>
  </protectedRanges>
  <mergeCells count="6">
    <mergeCell ref="E90:E92"/>
    <mergeCell ref="A89:D89"/>
    <mergeCell ref="A96:D96"/>
    <mergeCell ref="A1:E1"/>
    <mergeCell ref="A2:D2"/>
    <mergeCell ref="A87:D87"/>
  </mergeCells>
  <conditionalFormatting sqref="B32">
    <cfRule type="cellIs" dxfId="191" priority="23" operator="greaterThan">
      <formula>$B$31</formula>
    </cfRule>
  </conditionalFormatting>
  <conditionalFormatting sqref="B28">
    <cfRule type="cellIs" dxfId="190" priority="24" operator="greaterThan">
      <formula>$B$27</formula>
    </cfRule>
  </conditionalFormatting>
  <conditionalFormatting sqref="B25">
    <cfRule type="cellIs" dxfId="189" priority="25" operator="greaterThan">
      <formula>$B$24</formula>
    </cfRule>
  </conditionalFormatting>
  <conditionalFormatting sqref="B35">
    <cfRule type="cellIs" dxfId="188" priority="26" operator="greaterThan">
      <formula>$B$34</formula>
    </cfRule>
  </conditionalFormatting>
  <conditionalFormatting sqref="B39">
    <cfRule type="cellIs" dxfId="187" priority="27" operator="greaterThan">
      <formula>$B$38</formula>
    </cfRule>
  </conditionalFormatting>
  <conditionalFormatting sqref="B21 D21">
    <cfRule type="cellIs" dxfId="186" priority="28" operator="greaterThan">
      <formula>$B$20</formula>
    </cfRule>
  </conditionalFormatting>
  <conditionalFormatting sqref="B42">
    <cfRule type="cellIs" dxfId="185" priority="29" operator="greaterThan">
      <formula>$B$41</formula>
    </cfRule>
  </conditionalFormatting>
  <conditionalFormatting sqref="B18 D18">
    <cfRule type="cellIs" dxfId="184" priority="30" operator="greaterThan">
      <formula>$B$17</formula>
    </cfRule>
  </conditionalFormatting>
  <conditionalFormatting sqref="B14 D14">
    <cfRule type="cellIs" dxfId="183" priority="31" operator="greaterThan">
      <formula>$B$13</formula>
    </cfRule>
  </conditionalFormatting>
  <conditionalFormatting sqref="B11 D11">
    <cfRule type="cellIs" dxfId="182" priority="32" operator="greaterThan">
      <formula>$B$10</formula>
    </cfRule>
  </conditionalFormatting>
  <conditionalFormatting sqref="B50">
    <cfRule type="cellIs" dxfId="181" priority="33" operator="greaterThan">
      <formula>$B$49</formula>
    </cfRule>
  </conditionalFormatting>
  <conditionalFormatting sqref="B52">
    <cfRule type="cellIs" dxfId="180" priority="34" operator="greaterThan">
      <formula>$B$51</formula>
    </cfRule>
  </conditionalFormatting>
  <conditionalFormatting sqref="B55">
    <cfRule type="cellIs" dxfId="179" priority="35" operator="greaterThan">
      <formula>$B$54</formula>
    </cfRule>
  </conditionalFormatting>
  <conditionalFormatting sqref="B60">
    <cfRule type="cellIs" dxfId="178" priority="36" operator="greaterThan">
      <formula>$B$59</formula>
    </cfRule>
  </conditionalFormatting>
  <conditionalFormatting sqref="B62">
    <cfRule type="cellIs" dxfId="177" priority="37" operator="greaterThan">
      <formula>$B$61</formula>
    </cfRule>
  </conditionalFormatting>
  <conditionalFormatting sqref="B67">
    <cfRule type="cellIs" dxfId="176" priority="38" operator="greaterThan">
      <formula>$B$66</formula>
    </cfRule>
  </conditionalFormatting>
  <conditionalFormatting sqref="B47">
    <cfRule type="cellIs" dxfId="175" priority="39" operator="greaterThan">
      <formula>$B$46</formula>
    </cfRule>
  </conditionalFormatting>
  <conditionalFormatting sqref="B70">
    <cfRule type="cellIs" dxfId="174" priority="40" operator="greaterThan">
      <formula>$B$69</formula>
    </cfRule>
  </conditionalFormatting>
  <conditionalFormatting sqref="B79">
    <cfRule type="cellIs" dxfId="173" priority="41" operator="greaterThan">
      <formula>$B$78</formula>
    </cfRule>
  </conditionalFormatting>
  <conditionalFormatting sqref="B75">
    <cfRule type="cellIs" dxfId="172" priority="42" operator="greaterThan">
      <formula>$B$74</formula>
    </cfRule>
  </conditionalFormatting>
  <conditionalFormatting sqref="B90">
    <cfRule type="expression" dxfId="171" priority="45">
      <formula>$B$90&gt;=80%</formula>
    </cfRule>
  </conditionalFormatting>
  <conditionalFormatting sqref="B91">
    <cfRule type="expression" dxfId="170" priority="48">
      <formula>$B$91&gt;=30%</formula>
    </cfRule>
  </conditionalFormatting>
  <conditionalFormatting sqref="B92">
    <cfRule type="expression" dxfId="169" priority="51">
      <formula>$B$92&gt;=30%</formula>
    </cfRule>
  </conditionalFormatting>
  <conditionalFormatting sqref="B72">
    <cfRule type="cellIs" dxfId="168" priority="52" operator="greaterThan">
      <formula>$B$71</formula>
    </cfRule>
  </conditionalFormatting>
  <conditionalFormatting sqref="B93">
    <cfRule type="expression" dxfId="167" priority="53">
      <formula>$B$93&lt;=50%</formula>
    </cfRule>
  </conditionalFormatting>
  <conditionalFormatting sqref="B94">
    <cfRule type="expression" dxfId="166" priority="57">
      <formula>$B$94&gt;=70%</formula>
    </cfRule>
  </conditionalFormatting>
  <conditionalFormatting sqref="B95">
    <cfRule type="expression" dxfId="165" priority="59">
      <formula>$B$95&lt;=25%</formula>
    </cfRule>
  </conditionalFormatting>
  <conditionalFormatting sqref="D11">
    <cfRule type="cellIs" dxfId="164" priority="21" operator="greaterThan">
      <formula>$D$10</formula>
    </cfRule>
  </conditionalFormatting>
  <conditionalFormatting sqref="D14">
    <cfRule type="cellIs" dxfId="163" priority="20" operator="greaterThan">
      <formula>$D$13</formula>
    </cfRule>
  </conditionalFormatting>
  <conditionalFormatting sqref="D18">
    <cfRule type="cellIs" dxfId="162" priority="19" operator="greaterThan">
      <formula>$D$17</formula>
    </cfRule>
  </conditionalFormatting>
  <conditionalFormatting sqref="D21">
    <cfRule type="cellIs" dxfId="161" priority="18" operator="greaterThan">
      <formula>$D$20</formula>
    </cfRule>
  </conditionalFormatting>
  <conditionalFormatting sqref="D25">
    <cfRule type="cellIs" dxfId="160" priority="17" operator="greaterThan">
      <formula>$D$24</formula>
    </cfRule>
  </conditionalFormatting>
  <conditionalFormatting sqref="D28">
    <cfRule type="cellIs" dxfId="159" priority="16" operator="greaterThan">
      <formula>$D$27</formula>
    </cfRule>
  </conditionalFormatting>
  <conditionalFormatting sqref="D32">
    <cfRule type="cellIs" dxfId="158" priority="15" operator="greaterThan">
      <formula>$D$31</formula>
    </cfRule>
  </conditionalFormatting>
  <conditionalFormatting sqref="D35">
    <cfRule type="cellIs" dxfId="157" priority="14" operator="greaterThan">
      <formula>$D$34</formula>
    </cfRule>
  </conditionalFormatting>
  <conditionalFormatting sqref="D39">
    <cfRule type="cellIs" dxfId="156" priority="13" operator="greaterThan">
      <formula>$D$38</formula>
    </cfRule>
  </conditionalFormatting>
  <conditionalFormatting sqref="D42">
    <cfRule type="cellIs" dxfId="155" priority="12" operator="greaterThan">
      <formula>$D$41</formula>
    </cfRule>
  </conditionalFormatting>
  <conditionalFormatting sqref="D47">
    <cfRule type="cellIs" dxfId="154" priority="11" operator="greaterThan">
      <formula>$D$46</formula>
    </cfRule>
  </conditionalFormatting>
  <conditionalFormatting sqref="D50">
    <cfRule type="cellIs" dxfId="153" priority="10" operator="greaterThan">
      <formula>$D$49</formula>
    </cfRule>
  </conditionalFormatting>
  <conditionalFormatting sqref="D52">
    <cfRule type="cellIs" dxfId="152" priority="9" operator="greaterThan">
      <formula>$D$51</formula>
    </cfRule>
  </conditionalFormatting>
  <conditionalFormatting sqref="D55">
    <cfRule type="cellIs" dxfId="151" priority="8" operator="greaterThan">
      <formula>$D$54</formula>
    </cfRule>
  </conditionalFormatting>
  <conditionalFormatting sqref="D60">
    <cfRule type="cellIs" dxfId="150" priority="7" operator="greaterThan">
      <formula>$D$59</formula>
    </cfRule>
  </conditionalFormatting>
  <conditionalFormatting sqref="D62">
    <cfRule type="cellIs" dxfId="149" priority="6" operator="greaterThan">
      <formula>$D$61</formula>
    </cfRule>
  </conditionalFormatting>
  <conditionalFormatting sqref="D67">
    <cfRule type="cellIs" dxfId="148" priority="5" operator="greaterThan">
      <formula>$D$66</formula>
    </cfRule>
  </conditionalFormatting>
  <conditionalFormatting sqref="D70">
    <cfRule type="cellIs" dxfId="147" priority="4" operator="greaterThan">
      <formula>$D$69</formula>
    </cfRule>
  </conditionalFormatting>
  <conditionalFormatting sqref="D72">
    <cfRule type="cellIs" dxfId="146" priority="3" operator="greaterThan">
      <formula>$D$71</formula>
    </cfRule>
  </conditionalFormatting>
  <conditionalFormatting sqref="D75">
    <cfRule type="cellIs" dxfId="145" priority="2" operator="greaterThan">
      <formula>$D$74</formula>
    </cfRule>
  </conditionalFormatting>
  <conditionalFormatting sqref="D79">
    <cfRule type="cellIs" dxfId="144" priority="1" operator="greaterThan">
      <formula>$D$78</formula>
    </cfRule>
  </conditionalFormatting>
  <hyperlinks>
    <hyperlink ref="A6" r:id="rId1"/>
  </hyperlinks>
  <pageMargins left="0.7" right="0.7" top="0.3" bottom="0.3" header="0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opLeftCell="A82" workbookViewId="0">
      <selection activeCell="B85" sqref="B85"/>
    </sheetView>
  </sheetViews>
  <sheetFormatPr baseColWidth="10" defaultColWidth="14.42578125" defaultRowHeight="15" customHeight="1"/>
  <cols>
    <col min="1" max="1" width="74.140625" style="17" customWidth="1"/>
    <col min="2" max="2" width="11.140625" style="17" customWidth="1"/>
    <col min="3" max="3" width="12.28515625" style="17" customWidth="1"/>
    <col min="4" max="4" width="11" style="17" customWidth="1"/>
    <col min="5" max="5" width="9.7109375" style="17" customWidth="1"/>
    <col min="6" max="6" width="10.85546875" style="17" customWidth="1"/>
    <col min="7" max="26" width="8.7109375" style="17" customWidth="1"/>
    <col min="27" max="16384" width="14.42578125" style="17"/>
  </cols>
  <sheetData>
    <row r="1" spans="1:26" s="14" customFormat="1" ht="41.25" customHeight="1">
      <c r="A1" s="56" t="s">
        <v>105</v>
      </c>
      <c r="B1" s="56"/>
      <c r="C1" s="56"/>
      <c r="D1" s="56"/>
      <c r="E1" s="56"/>
    </row>
    <row r="2" spans="1:26" ht="58.5" customHeight="1">
      <c r="A2" s="57" t="s">
        <v>115</v>
      </c>
      <c r="B2" s="51"/>
      <c r="C2" s="51"/>
      <c r="D2" s="51"/>
      <c r="E2" s="1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42" customHeight="1">
      <c r="A3" s="16"/>
      <c r="B3" s="18" t="s">
        <v>118</v>
      </c>
      <c r="C3" s="19" t="s">
        <v>106</v>
      </c>
      <c r="D3" s="18" t="s">
        <v>0</v>
      </c>
      <c r="E3" s="20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4.25" customHeight="1">
      <c r="A4" s="21" t="s">
        <v>1</v>
      </c>
      <c r="B4" s="22"/>
      <c r="C4" s="23"/>
      <c r="D4" s="24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9.5" customHeight="1">
      <c r="A5" s="25" t="s">
        <v>2</v>
      </c>
      <c r="B5" s="26">
        <v>0</v>
      </c>
      <c r="C5" s="27" t="s">
        <v>3</v>
      </c>
      <c r="D5" s="26">
        <v>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33" customHeight="1">
      <c r="A6" s="28" t="s">
        <v>4</v>
      </c>
      <c r="B6" s="26">
        <v>0</v>
      </c>
      <c r="C6" s="27" t="s">
        <v>5</v>
      </c>
      <c r="D6" s="26">
        <v>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9.5" customHeight="1">
      <c r="A7" s="25" t="s">
        <v>6</v>
      </c>
      <c r="B7" s="26">
        <v>0</v>
      </c>
      <c r="C7" s="27" t="s">
        <v>7</v>
      </c>
      <c r="D7" s="26">
        <v>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>
      <c r="A8" s="25" t="s">
        <v>8</v>
      </c>
      <c r="B8" s="26">
        <v>0</v>
      </c>
      <c r="C8" s="27" t="s">
        <v>9</v>
      </c>
      <c r="D8" s="26">
        <v>0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>
      <c r="A9" s="21" t="s">
        <v>10</v>
      </c>
      <c r="B9" s="29"/>
      <c r="C9" s="23"/>
      <c r="D9" s="29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>
      <c r="A10" s="25" t="s">
        <v>11</v>
      </c>
      <c r="B10" s="26">
        <v>0</v>
      </c>
      <c r="C10" s="27" t="s">
        <v>12</v>
      </c>
      <c r="D10" s="26"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>
      <c r="A11" s="30" t="s">
        <v>110</v>
      </c>
      <c r="B11" s="26">
        <v>0</v>
      </c>
      <c r="C11" s="27" t="s">
        <v>13</v>
      </c>
      <c r="D11" s="26">
        <v>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25" t="s">
        <v>14</v>
      </c>
      <c r="B12" s="26">
        <v>0</v>
      </c>
      <c r="C12" s="27" t="s">
        <v>15</v>
      </c>
      <c r="D12" s="26">
        <v>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>
      <c r="A13" s="25" t="s">
        <v>16</v>
      </c>
      <c r="B13" s="26">
        <v>0</v>
      </c>
      <c r="C13" s="27" t="s">
        <v>17</v>
      </c>
      <c r="D13" s="26"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>
      <c r="A14" s="30" t="s">
        <v>110</v>
      </c>
      <c r="B14" s="26">
        <v>0</v>
      </c>
      <c r="C14" s="27" t="s">
        <v>18</v>
      </c>
      <c r="D14" s="26"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>
      <c r="A15" s="25" t="s">
        <v>19</v>
      </c>
      <c r="B15" s="26">
        <v>0</v>
      </c>
      <c r="C15" s="27" t="s">
        <v>20</v>
      </c>
      <c r="D15" s="26"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4.25" customHeight="1">
      <c r="A16" s="21" t="s">
        <v>21</v>
      </c>
      <c r="B16" s="29"/>
      <c r="C16" s="23"/>
      <c r="D16" s="29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>
      <c r="A17" s="25" t="s">
        <v>22</v>
      </c>
      <c r="B17" s="26">
        <v>0</v>
      </c>
      <c r="C17" s="27" t="s">
        <v>23</v>
      </c>
      <c r="D17" s="26">
        <v>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>
      <c r="A18" s="30" t="s">
        <v>110</v>
      </c>
      <c r="B18" s="26">
        <v>0</v>
      </c>
      <c r="C18" s="27" t="s">
        <v>24</v>
      </c>
      <c r="D18" s="26">
        <v>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>
      <c r="A19" s="25" t="s">
        <v>14</v>
      </c>
      <c r="B19" s="26">
        <v>0</v>
      </c>
      <c r="C19" s="27" t="s">
        <v>25</v>
      </c>
      <c r="D19" s="26">
        <v>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>
      <c r="A20" s="25" t="s">
        <v>16</v>
      </c>
      <c r="B20" s="26">
        <v>0</v>
      </c>
      <c r="C20" s="27" t="s">
        <v>26</v>
      </c>
      <c r="D20" s="26">
        <v>0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>
      <c r="A21" s="31" t="s">
        <v>110</v>
      </c>
      <c r="B21" s="26">
        <v>0</v>
      </c>
      <c r="C21" s="27" t="s">
        <v>27</v>
      </c>
      <c r="D21" s="26">
        <v>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>
      <c r="A22" s="25" t="s">
        <v>8</v>
      </c>
      <c r="B22" s="26">
        <v>0</v>
      </c>
      <c r="C22" s="27" t="s">
        <v>28</v>
      </c>
      <c r="D22" s="26">
        <v>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6.5" customHeight="1">
      <c r="A23" s="32" t="s">
        <v>29</v>
      </c>
      <c r="B23" s="29"/>
      <c r="C23" s="23"/>
      <c r="D23" s="29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>
      <c r="A24" s="25" t="s">
        <v>22</v>
      </c>
      <c r="B24" s="26">
        <v>0</v>
      </c>
      <c r="C24" s="27" t="s">
        <v>30</v>
      </c>
      <c r="D24" s="26">
        <v>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>
      <c r="A25" s="30" t="s">
        <v>110</v>
      </c>
      <c r="B25" s="26">
        <v>0</v>
      </c>
      <c r="C25" s="27" t="s">
        <v>31</v>
      </c>
      <c r="D25" s="26">
        <v>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>
      <c r="A26" s="25" t="s">
        <v>14</v>
      </c>
      <c r="B26" s="26">
        <v>0</v>
      </c>
      <c r="C26" s="27" t="s">
        <v>32</v>
      </c>
      <c r="D26" s="26">
        <v>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>
      <c r="A27" s="25" t="s">
        <v>16</v>
      </c>
      <c r="B27" s="26">
        <v>0</v>
      </c>
      <c r="C27" s="27" t="s">
        <v>33</v>
      </c>
      <c r="D27" s="26">
        <v>0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>
      <c r="A28" s="30" t="s">
        <v>110</v>
      </c>
      <c r="B28" s="26">
        <v>0</v>
      </c>
      <c r="C28" s="27" t="s">
        <v>34</v>
      </c>
      <c r="D28" s="26">
        <v>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>
      <c r="A29" s="25" t="s">
        <v>19</v>
      </c>
      <c r="B29" s="26">
        <v>0</v>
      </c>
      <c r="C29" s="27" t="s">
        <v>35</v>
      </c>
      <c r="D29" s="26">
        <v>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4.25" customHeight="1">
      <c r="A30" s="21" t="s">
        <v>36</v>
      </c>
      <c r="B30" s="29"/>
      <c r="C30" s="23"/>
      <c r="D30" s="29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>
      <c r="A31" s="25" t="s">
        <v>22</v>
      </c>
      <c r="B31" s="26">
        <v>0</v>
      </c>
      <c r="C31" s="27" t="s">
        <v>37</v>
      </c>
      <c r="D31" s="26">
        <v>0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>
      <c r="A32" s="30" t="s">
        <v>110</v>
      </c>
      <c r="B32" s="26">
        <v>0</v>
      </c>
      <c r="C32" s="27" t="s">
        <v>38</v>
      </c>
      <c r="D32" s="26">
        <v>0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>
      <c r="A33" s="25" t="s">
        <v>14</v>
      </c>
      <c r="B33" s="26">
        <v>0</v>
      </c>
      <c r="C33" s="27" t="s">
        <v>39</v>
      </c>
      <c r="D33" s="26">
        <v>0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>
      <c r="A34" s="25" t="s">
        <v>16</v>
      </c>
      <c r="B34" s="26">
        <v>0</v>
      </c>
      <c r="C34" s="27" t="s">
        <v>40</v>
      </c>
      <c r="D34" s="26">
        <v>0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>
      <c r="A35" s="30" t="s">
        <v>110</v>
      </c>
      <c r="B35" s="26">
        <v>0</v>
      </c>
      <c r="C35" s="27" t="s">
        <v>41</v>
      </c>
      <c r="D35" s="26">
        <v>0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>
      <c r="A36" s="25" t="s">
        <v>8</v>
      </c>
      <c r="B36" s="26">
        <v>0</v>
      </c>
      <c r="C36" s="27" t="s">
        <v>42</v>
      </c>
      <c r="D36" s="26">
        <v>0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4.25" customHeight="1">
      <c r="A37" s="21" t="s">
        <v>43</v>
      </c>
      <c r="B37" s="29"/>
      <c r="C37" s="23"/>
      <c r="D37" s="29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>
      <c r="A38" s="25" t="s">
        <v>22</v>
      </c>
      <c r="B38" s="26">
        <v>0</v>
      </c>
      <c r="C38" s="27" t="s">
        <v>44</v>
      </c>
      <c r="D38" s="26">
        <v>0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>
      <c r="A39" s="30" t="s">
        <v>110</v>
      </c>
      <c r="B39" s="26">
        <v>0</v>
      </c>
      <c r="C39" s="27" t="s">
        <v>45</v>
      </c>
      <c r="D39" s="26">
        <v>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>
      <c r="A40" s="25" t="s">
        <v>14</v>
      </c>
      <c r="B40" s="26">
        <v>0</v>
      </c>
      <c r="C40" s="27" t="s">
        <v>46</v>
      </c>
      <c r="D40" s="26">
        <v>0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>
      <c r="A41" s="25" t="s">
        <v>16</v>
      </c>
      <c r="B41" s="26">
        <v>0</v>
      </c>
      <c r="C41" s="27" t="s">
        <v>47</v>
      </c>
      <c r="D41" s="26">
        <v>0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>
      <c r="A42" s="30" t="s">
        <v>110</v>
      </c>
      <c r="B42" s="26">
        <v>0</v>
      </c>
      <c r="C42" s="27" t="s">
        <v>48</v>
      </c>
      <c r="D42" s="26">
        <v>0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>
      <c r="A43" s="25" t="s">
        <v>8</v>
      </c>
      <c r="B43" s="26">
        <v>0</v>
      </c>
      <c r="C43" s="27" t="s">
        <v>49</v>
      </c>
      <c r="D43" s="26">
        <v>0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4.25" customHeight="1">
      <c r="A44" s="21" t="s">
        <v>50</v>
      </c>
      <c r="B44" s="29"/>
      <c r="C44" s="23"/>
      <c r="D44" s="29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>
      <c r="A45" s="25" t="s">
        <v>51</v>
      </c>
      <c r="B45" s="26">
        <v>0</v>
      </c>
      <c r="C45" s="27" t="s">
        <v>52</v>
      </c>
      <c r="D45" s="26">
        <v>0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>
      <c r="A46" s="25" t="s">
        <v>22</v>
      </c>
      <c r="B46" s="26">
        <v>0</v>
      </c>
      <c r="C46" s="27" t="s">
        <v>53</v>
      </c>
      <c r="D46" s="26">
        <v>0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>
      <c r="A47" s="30" t="s">
        <v>110</v>
      </c>
      <c r="B47" s="26">
        <v>0</v>
      </c>
      <c r="C47" s="27" t="s">
        <v>54</v>
      </c>
      <c r="D47" s="26">
        <v>0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>
      <c r="A48" s="25" t="s">
        <v>14</v>
      </c>
      <c r="B48" s="26">
        <v>0</v>
      </c>
      <c r="C48" s="27" t="s">
        <v>55</v>
      </c>
      <c r="D48" s="26">
        <v>0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>
      <c r="A49" s="25" t="s">
        <v>56</v>
      </c>
      <c r="B49" s="26">
        <v>0</v>
      </c>
      <c r="C49" s="27" t="s">
        <v>57</v>
      </c>
      <c r="D49" s="26">
        <v>0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>
      <c r="A50" s="30" t="s">
        <v>110</v>
      </c>
      <c r="B50" s="26">
        <v>0</v>
      </c>
      <c r="C50" s="27" t="s">
        <v>58</v>
      </c>
      <c r="D50" s="26">
        <v>0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>
      <c r="A51" s="25" t="s">
        <v>16</v>
      </c>
      <c r="B51" s="26">
        <v>0</v>
      </c>
      <c r="C51" s="27" t="s">
        <v>59</v>
      </c>
      <c r="D51" s="26">
        <v>0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>
      <c r="A52" s="30" t="s">
        <v>110</v>
      </c>
      <c r="B52" s="26">
        <v>0</v>
      </c>
      <c r="C52" s="27" t="s">
        <v>60</v>
      </c>
      <c r="D52" s="26">
        <v>0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>
      <c r="A53" s="25" t="s">
        <v>61</v>
      </c>
      <c r="B53" s="26">
        <v>0</v>
      </c>
      <c r="C53" s="27" t="s">
        <v>62</v>
      </c>
      <c r="D53" s="26">
        <v>0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>
      <c r="A54" s="25" t="s">
        <v>63</v>
      </c>
      <c r="B54" s="26">
        <v>0</v>
      </c>
      <c r="C54" s="27" t="s">
        <v>64</v>
      </c>
      <c r="D54" s="26">
        <v>0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>
      <c r="A55" s="30" t="s">
        <v>110</v>
      </c>
      <c r="B55" s="26">
        <v>0</v>
      </c>
      <c r="C55" s="27" t="s">
        <v>65</v>
      </c>
      <c r="D55" s="26">
        <v>0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>
      <c r="A56" s="25" t="s">
        <v>8</v>
      </c>
      <c r="B56" s="26">
        <v>0</v>
      </c>
      <c r="C56" s="27" t="s">
        <v>66</v>
      </c>
      <c r="D56" s="26">
        <v>0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4.25" customHeight="1">
      <c r="A57" s="21" t="s">
        <v>67</v>
      </c>
      <c r="B57" s="29"/>
      <c r="C57" s="23"/>
      <c r="D57" s="29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>
      <c r="A58" s="25" t="s">
        <v>51</v>
      </c>
      <c r="B58" s="26">
        <v>0</v>
      </c>
      <c r="C58" s="27" t="s">
        <v>68</v>
      </c>
      <c r="D58" s="26">
        <v>0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>
      <c r="A59" s="25" t="s">
        <v>22</v>
      </c>
      <c r="B59" s="26">
        <v>0</v>
      </c>
      <c r="C59" s="27" t="s">
        <v>69</v>
      </c>
      <c r="D59" s="26">
        <v>0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30" t="s">
        <v>110</v>
      </c>
      <c r="B60" s="26">
        <v>0</v>
      </c>
      <c r="C60" s="27" t="s">
        <v>70</v>
      </c>
      <c r="D60" s="26">
        <v>0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>
      <c r="A61" s="25" t="s">
        <v>56</v>
      </c>
      <c r="B61" s="26">
        <v>0</v>
      </c>
      <c r="C61" s="27" t="s">
        <v>71</v>
      </c>
      <c r="D61" s="26">
        <v>0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30" t="s">
        <v>110</v>
      </c>
      <c r="B62" s="26">
        <v>0</v>
      </c>
      <c r="C62" s="27" t="s">
        <v>72</v>
      </c>
      <c r="D62" s="26">
        <v>0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>
      <c r="A63" s="25" t="s">
        <v>8</v>
      </c>
      <c r="B63" s="26">
        <v>0</v>
      </c>
      <c r="C63" s="27" t="s">
        <v>73</v>
      </c>
      <c r="D63" s="26">
        <v>0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4.25" customHeight="1">
      <c r="A64" s="21" t="s">
        <v>74</v>
      </c>
      <c r="B64" s="29"/>
      <c r="C64" s="23"/>
      <c r="D64" s="29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25" t="s">
        <v>51</v>
      </c>
      <c r="B65" s="26">
        <v>0</v>
      </c>
      <c r="C65" s="27" t="s">
        <v>75</v>
      </c>
      <c r="D65" s="26">
        <v>0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25" t="s">
        <v>22</v>
      </c>
      <c r="B66" s="26">
        <v>0</v>
      </c>
      <c r="C66" s="27" t="s">
        <v>76</v>
      </c>
      <c r="D66" s="26">
        <v>0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30" t="s">
        <v>110</v>
      </c>
      <c r="B67" s="26">
        <v>0</v>
      </c>
      <c r="C67" s="27" t="s">
        <v>77</v>
      </c>
      <c r="D67" s="26">
        <v>0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25" t="s">
        <v>14</v>
      </c>
      <c r="B68" s="26">
        <v>0</v>
      </c>
      <c r="C68" s="27" t="s">
        <v>78</v>
      </c>
      <c r="D68" s="26">
        <v>0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25" t="s">
        <v>56</v>
      </c>
      <c r="B69" s="26">
        <v>0</v>
      </c>
      <c r="C69" s="27" t="s">
        <v>79</v>
      </c>
      <c r="D69" s="26">
        <v>0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30" t="s">
        <v>110</v>
      </c>
      <c r="B70" s="26">
        <v>0</v>
      </c>
      <c r="C70" s="27" t="s">
        <v>80</v>
      </c>
      <c r="D70" s="26">
        <v>0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25" t="s">
        <v>16</v>
      </c>
      <c r="B71" s="26">
        <v>0</v>
      </c>
      <c r="C71" s="27" t="s">
        <v>81</v>
      </c>
      <c r="D71" s="26">
        <v>0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30" t="s">
        <v>110</v>
      </c>
      <c r="B72" s="26">
        <v>0</v>
      </c>
      <c r="C72" s="27" t="s">
        <v>82</v>
      </c>
      <c r="D72" s="26">
        <v>0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25" t="s">
        <v>61</v>
      </c>
      <c r="B73" s="26">
        <v>0</v>
      </c>
      <c r="C73" s="27" t="s">
        <v>83</v>
      </c>
      <c r="D73" s="26">
        <v>0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25" t="s">
        <v>63</v>
      </c>
      <c r="B74" s="26">
        <v>0</v>
      </c>
      <c r="C74" s="27" t="s">
        <v>84</v>
      </c>
      <c r="D74" s="26">
        <v>0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30" t="s">
        <v>110</v>
      </c>
      <c r="B75" s="26">
        <v>0</v>
      </c>
      <c r="C75" s="27" t="s">
        <v>85</v>
      </c>
      <c r="D75" s="26">
        <v>0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25" t="s">
        <v>8</v>
      </c>
      <c r="B76" s="26">
        <v>0</v>
      </c>
      <c r="C76" s="27" t="s">
        <v>86</v>
      </c>
      <c r="D76" s="26">
        <v>0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4" customHeight="1">
      <c r="A77" s="21" t="s">
        <v>87</v>
      </c>
      <c r="B77" s="29"/>
      <c r="C77" s="23"/>
      <c r="D77" s="29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25" t="s">
        <v>22</v>
      </c>
      <c r="B78" s="26">
        <v>0</v>
      </c>
      <c r="C78" s="27" t="s">
        <v>88</v>
      </c>
      <c r="D78" s="26">
        <v>0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30" t="s">
        <v>110</v>
      </c>
      <c r="B79" s="26">
        <v>0</v>
      </c>
      <c r="C79" s="27" t="s">
        <v>89</v>
      </c>
      <c r="D79" s="26">
        <v>0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25" t="s">
        <v>8</v>
      </c>
      <c r="B80" s="26">
        <v>0</v>
      </c>
      <c r="C80" s="27" t="s">
        <v>90</v>
      </c>
      <c r="D80" s="26">
        <v>0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33"/>
      <c r="B81" s="24"/>
      <c r="C81" s="34"/>
      <c r="D81" s="24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31.5" customHeight="1">
      <c r="A82" s="35" t="s">
        <v>91</v>
      </c>
      <c r="B82" s="13">
        <f>B5+B6+B7+B8+B10+B12+B13+B15+B17+B19+B20+B22+B24+B26+B27+B29+B31+B33+B34+B36+B38+B40+B41+B43+B45+B46+B48+B49+B51+B53+B54+B56+B58+B59+B61+B63+B65+B66+B68+B69+B71+B73+B74+B76+B78+B80</f>
        <v>0</v>
      </c>
      <c r="C82" s="27" t="s">
        <v>92</v>
      </c>
      <c r="D82" s="13">
        <f>D5+D6+D7+D8+D10+D12+D13+D15+D17+D19+D20+D22+D24+D26+D27+D29+D31+D33+D34+D36+D38+D40+D41+D43+D45+D46+D48+D49+D51+D53+D54+D56+D58+D59+D61+D63+D65+D66+D68+D69+D71+D73+D74+D76+D78+D80</f>
        <v>0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4.25" customHeight="1">
      <c r="A83" s="36" t="s">
        <v>93</v>
      </c>
      <c r="B83" s="29"/>
      <c r="C83" s="23"/>
      <c r="D83" s="29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25" t="s">
        <v>94</v>
      </c>
      <c r="B84" s="26">
        <v>0</v>
      </c>
      <c r="C84" s="27" t="s">
        <v>95</v>
      </c>
      <c r="D84" s="26">
        <v>0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25" t="s">
        <v>96</v>
      </c>
      <c r="B85" s="26">
        <v>0</v>
      </c>
      <c r="C85" s="27" t="s">
        <v>97</v>
      </c>
      <c r="D85" s="26">
        <v>0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25"/>
      <c r="B86" s="37"/>
      <c r="C86" s="27"/>
      <c r="D86" s="37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1" customHeight="1">
      <c r="A87" s="58" t="s">
        <v>111</v>
      </c>
      <c r="B87" s="58"/>
      <c r="C87" s="58"/>
      <c r="D87" s="58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6"/>
      <c r="B88" s="16"/>
      <c r="C88" s="34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4" customHeight="1" thickBot="1">
      <c r="A89" s="51" t="s">
        <v>113</v>
      </c>
      <c r="B89" s="52"/>
      <c r="C89" s="52"/>
      <c r="D89" s="53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34.5" customHeight="1">
      <c r="A90" s="38" t="s">
        <v>98</v>
      </c>
      <c r="B90" s="3" t="e">
        <f>(((B45+B46+B48+B65+B66+B68)/3)+((B5+B10+B12+B17+B19+B24+B26+B31+B33+B38+B40+B58+B59)/2)+((B49+B51+B53+B69+B71+B73)*2/3)+((B6+B7+B13+B20+B27+B34+B41+B54+B61+B74+B78)))/B82</f>
        <v>#DIV/0!</v>
      </c>
      <c r="C90" s="39"/>
      <c r="D90" s="7" t="e">
        <f>(((D45+D46+D48+D65+D66+D68)/3)+((D5+D10+D12+D17+D19+D24+D26+D31+D33+D38+D40+D58+D59)/2)+((D49+D51+D53+D69+D71+D73)*2/3)+((D6+D7+D13+D20+D27+D34+D41+D54+D61+D74+D78)))/D82</f>
        <v>#DIV/0!</v>
      </c>
      <c r="E90" s="48" t="s">
        <v>104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>
      <c r="A91" s="40" t="s">
        <v>99</v>
      </c>
      <c r="B91" s="4" t="e">
        <f>(B7+B11+B14+B18+B21+B25+B28+B32+B35+B39+B42+B47+B50+B52+B55+B60+B62+B67+B70+B72+B75+B79)/B82</f>
        <v>#DIV/0!</v>
      </c>
      <c r="C91" s="34"/>
      <c r="D91" s="8" t="e">
        <f>(D7+D11+D14+D18+D21+D25+D28+D32+D35+D39+D42+D47+D50+D52+D55+D60+D62+D67+D70+D72+D75+D79)/D82</f>
        <v>#DIV/0!</v>
      </c>
      <c r="E91" s="49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>
      <c r="A92" s="40" t="s">
        <v>100</v>
      </c>
      <c r="B92" s="4" t="e">
        <f>(B6+B7+B10+B13+B17+B20+B24+B27+B31+B34+B38+B41+B46+B49+B51+B54+B59+B61+B66+B69+B71+B74+B78)/B82</f>
        <v>#DIV/0!</v>
      </c>
      <c r="C92" s="34"/>
      <c r="D92" s="8" t="e">
        <f>(D6+D7+D10+D13+D17+D20+D24+D27+D31+D34+D38+D41+D46+D49+D51+D54+D59+D61+D66+D69+D71+D74+D78)/D82</f>
        <v>#DIV/0!</v>
      </c>
      <c r="E92" s="50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thickBot="1">
      <c r="A93" s="40" t="s">
        <v>101</v>
      </c>
      <c r="B93" s="5" t="e">
        <f>(B5+B6+B7+B8+B10+B12+B13+B15+B17+B19+B20+B22+B24+B26+B27+B29+B31+B33+B34+B36)/E93</f>
        <v>#DIV/0!</v>
      </c>
      <c r="C93" s="34"/>
      <c r="D93" s="9" t="e">
        <f>(D5+D6+D7+D8+D10+D12+D13+D15+D17+D19+D20+D22+D24+D26+D27+D29+D31+D33+D34+D36)/E93</f>
        <v>#DIV/0!</v>
      </c>
      <c r="E93" s="12">
        <f>D5+D6+D7+D8+D10+D12+D13+D15+D17+D19+D20+D22+D24+D26+D27+D29+D31+D33+D34+D36</f>
        <v>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30">
      <c r="A94" s="40" t="s">
        <v>102</v>
      </c>
      <c r="B94" s="4" t="e">
        <f>(B59+B61+B78)/(B58+B59+B61+B63+B78+B80)</f>
        <v>#DIV/0!</v>
      </c>
      <c r="C94" s="34"/>
      <c r="D94" s="10" t="e">
        <f>(D59+D61+D78)/(D58+D59+D61+D63+D78+D80)</f>
        <v>#DIV/0!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thickBot="1">
      <c r="A95" s="41" t="s">
        <v>103</v>
      </c>
      <c r="B95" s="6" t="e">
        <f>(B84+B85)/B82</f>
        <v>#DIV/0!</v>
      </c>
      <c r="C95" s="42"/>
      <c r="D95" s="11" t="e">
        <f>(D84+D85)/D82</f>
        <v>#DIV/0!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54" t="s">
        <v>120</v>
      </c>
      <c r="B96" s="55"/>
      <c r="C96" s="55"/>
      <c r="D96" s="5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6"/>
      <c r="B97" s="16"/>
      <c r="C97" s="34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/>
      <c r="B98" s="16"/>
      <c r="C98" s="34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/>
      <c r="B99" s="16"/>
      <c r="C99" s="34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6"/>
      <c r="B100" s="16"/>
      <c r="C100" s="34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/>
      <c r="B101" s="16"/>
      <c r="C101" s="34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/>
      <c r="B102" s="16"/>
      <c r="C102" s="34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6"/>
      <c r="B103" s="16"/>
      <c r="C103" s="34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/>
      <c r="B104" s="16"/>
      <c r="C104" s="34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/>
      <c r="B105" s="16"/>
      <c r="C105" s="34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6"/>
      <c r="B106" s="16"/>
      <c r="C106" s="34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/>
      <c r="B107" s="16"/>
      <c r="C107" s="34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/>
      <c r="B108" s="16"/>
      <c r="C108" s="34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6"/>
      <c r="B109" s="16"/>
      <c r="C109" s="34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/>
      <c r="B110" s="16"/>
      <c r="C110" s="34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/>
      <c r="B111" s="16"/>
      <c r="C111" s="34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6"/>
      <c r="B112" s="16"/>
      <c r="C112" s="34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/>
      <c r="B113" s="16"/>
      <c r="C113" s="34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/>
      <c r="B114" s="16"/>
      <c r="C114" s="34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6"/>
      <c r="B115" s="16"/>
      <c r="C115" s="34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/>
      <c r="B116" s="16"/>
      <c r="C116" s="34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/>
      <c r="B117" s="16"/>
      <c r="C117" s="34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6"/>
      <c r="B118" s="16"/>
      <c r="C118" s="34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/>
      <c r="B119" s="16"/>
      <c r="C119" s="34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/>
      <c r="B120" s="16"/>
      <c r="C120" s="34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6"/>
      <c r="B121" s="16"/>
      <c r="C121" s="34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/>
      <c r="B122" s="16"/>
      <c r="C122" s="34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/>
      <c r="B123" s="16"/>
      <c r="C123" s="34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6"/>
      <c r="B124" s="16"/>
      <c r="C124" s="34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/>
      <c r="B125" s="16"/>
      <c r="C125" s="34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/>
      <c r="B126" s="16"/>
      <c r="C126" s="34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6"/>
      <c r="B127" s="16"/>
      <c r="C127" s="34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/>
      <c r="B128" s="16"/>
      <c r="C128" s="34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/>
      <c r="B129" s="16"/>
      <c r="C129" s="34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6"/>
      <c r="B130" s="16"/>
      <c r="C130" s="34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/>
      <c r="B131" s="16"/>
      <c r="C131" s="34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/>
      <c r="B132" s="16"/>
      <c r="C132" s="34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6"/>
      <c r="B133" s="16"/>
      <c r="C133" s="34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/>
      <c r="B134" s="16"/>
      <c r="C134" s="34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/>
      <c r="B135" s="16"/>
      <c r="C135" s="34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6"/>
      <c r="B136" s="16"/>
      <c r="C136" s="34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/>
      <c r="B137" s="16"/>
      <c r="C137" s="34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/>
      <c r="B138" s="16"/>
      <c r="C138" s="34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6"/>
      <c r="B139" s="16"/>
      <c r="C139" s="34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/>
      <c r="B140" s="16"/>
      <c r="C140" s="34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/>
      <c r="B141" s="16"/>
      <c r="C141" s="34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6"/>
      <c r="B142" s="16"/>
      <c r="C142" s="34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/>
      <c r="B143" s="16"/>
      <c r="C143" s="34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/>
      <c r="B144" s="16"/>
      <c r="C144" s="34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6"/>
      <c r="B145" s="16"/>
      <c r="C145" s="34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/>
      <c r="B146" s="16"/>
      <c r="C146" s="34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/>
      <c r="B147" s="16"/>
      <c r="C147" s="34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6"/>
      <c r="B148" s="16"/>
      <c r="C148" s="34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/>
      <c r="B149" s="16"/>
      <c r="C149" s="34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/>
      <c r="B150" s="16"/>
      <c r="C150" s="34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6"/>
      <c r="B151" s="16"/>
      <c r="C151" s="34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/>
      <c r="B152" s="16"/>
      <c r="C152" s="34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/>
      <c r="B153" s="16"/>
      <c r="C153" s="34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6"/>
      <c r="B154" s="16"/>
      <c r="C154" s="34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/>
      <c r="B155" s="16"/>
      <c r="C155" s="34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/>
      <c r="B156" s="16"/>
      <c r="C156" s="34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6"/>
      <c r="B157" s="16"/>
      <c r="C157" s="34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/>
      <c r="B158" s="16"/>
      <c r="C158" s="34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/>
      <c r="B159" s="16"/>
      <c r="C159" s="34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6"/>
      <c r="B160" s="16"/>
      <c r="C160" s="34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/>
      <c r="B161" s="16"/>
      <c r="C161" s="34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/>
      <c r="B162" s="16"/>
      <c r="C162" s="34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6"/>
      <c r="B163" s="16"/>
      <c r="C163" s="34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/>
      <c r="B164" s="16"/>
      <c r="C164" s="34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/>
      <c r="B165" s="16"/>
      <c r="C165" s="34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6"/>
      <c r="B166" s="16"/>
      <c r="C166" s="34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/>
      <c r="B167" s="16"/>
      <c r="C167" s="34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/>
      <c r="B168" s="16"/>
      <c r="C168" s="34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6"/>
      <c r="B169" s="16"/>
      <c r="C169" s="34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/>
      <c r="B170" s="16"/>
      <c r="C170" s="34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/>
      <c r="B171" s="16"/>
      <c r="C171" s="34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6"/>
      <c r="B172" s="16"/>
      <c r="C172" s="34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/>
      <c r="B173" s="16"/>
      <c r="C173" s="34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/>
      <c r="B174" s="16"/>
      <c r="C174" s="34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6"/>
      <c r="B175" s="16"/>
      <c r="C175" s="34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/>
      <c r="B176" s="16"/>
      <c r="C176" s="34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/>
      <c r="B177" s="16"/>
      <c r="C177" s="34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6"/>
      <c r="B178" s="16"/>
      <c r="C178" s="34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/>
      <c r="B179" s="16"/>
      <c r="C179" s="34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/>
      <c r="B180" s="16"/>
      <c r="C180" s="34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6"/>
      <c r="B181" s="16"/>
      <c r="C181" s="34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/>
      <c r="B182" s="16"/>
      <c r="C182" s="34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/>
      <c r="B183" s="16"/>
      <c r="C183" s="34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6"/>
      <c r="B184" s="16"/>
      <c r="C184" s="34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/>
      <c r="B185" s="16"/>
      <c r="C185" s="34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/>
      <c r="B186" s="16"/>
      <c r="C186" s="34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6"/>
      <c r="B187" s="16"/>
      <c r="C187" s="34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/>
      <c r="B188" s="16"/>
      <c r="C188" s="34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/>
      <c r="B189" s="16"/>
      <c r="C189" s="34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6"/>
      <c r="B190" s="16"/>
      <c r="C190" s="34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/>
      <c r="B191" s="16"/>
      <c r="C191" s="34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/>
      <c r="B192" s="16"/>
      <c r="C192" s="34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6"/>
      <c r="B193" s="16"/>
      <c r="C193" s="34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/>
      <c r="B194" s="16"/>
      <c r="C194" s="34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/>
      <c r="B195" s="16"/>
      <c r="C195" s="34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6"/>
      <c r="B196" s="16"/>
      <c r="C196" s="34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/>
      <c r="B197" s="16"/>
      <c r="C197" s="34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/>
      <c r="B198" s="16"/>
      <c r="C198" s="34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6"/>
      <c r="B199" s="16"/>
      <c r="C199" s="34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/>
      <c r="B200" s="16"/>
      <c r="C200" s="34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/>
      <c r="B201" s="16"/>
      <c r="C201" s="34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6"/>
      <c r="B202" s="16"/>
      <c r="C202" s="34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/>
      <c r="B203" s="16"/>
      <c r="C203" s="34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/>
      <c r="B204" s="16"/>
      <c r="C204" s="34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6"/>
      <c r="B205" s="16"/>
      <c r="C205" s="34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/>
      <c r="B206" s="16"/>
      <c r="C206" s="34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/>
      <c r="B207" s="16"/>
      <c r="C207" s="34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6"/>
      <c r="B208" s="16"/>
      <c r="C208" s="34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/>
      <c r="B209" s="16"/>
      <c r="C209" s="34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/>
      <c r="B210" s="16"/>
      <c r="C210" s="34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6"/>
      <c r="B211" s="16"/>
      <c r="C211" s="34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/>
      <c r="B212" s="16"/>
      <c r="C212" s="34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/>
      <c r="B213" s="16"/>
      <c r="C213" s="34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6"/>
      <c r="B214" s="16"/>
      <c r="C214" s="34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/>
      <c r="B215" s="16"/>
      <c r="C215" s="34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/>
      <c r="B216" s="16"/>
      <c r="C216" s="34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6"/>
      <c r="B217" s="16"/>
      <c r="C217" s="34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/>
      <c r="B218" s="16"/>
      <c r="C218" s="34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/>
      <c r="B219" s="16"/>
      <c r="C219" s="34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6"/>
      <c r="B220" s="16"/>
      <c r="C220" s="34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34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34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34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34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34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34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34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34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34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34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34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34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34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34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34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34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34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34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34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34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34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34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34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34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34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34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34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34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34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34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34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34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34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34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34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34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34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34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34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34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34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34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34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34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34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34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34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34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34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34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34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34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34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34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34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34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34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34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34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34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34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34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34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34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34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34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34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34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34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34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34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34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34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34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34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34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34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34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34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34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34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34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34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34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34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34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34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34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34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34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34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34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34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34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34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34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34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34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34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34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34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34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34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34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34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34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34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34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34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34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34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34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34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34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34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34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34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34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34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34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34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34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34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34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34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34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34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34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34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34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34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34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34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34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34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34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34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34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34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34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34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34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34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34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34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34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34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34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34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34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34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34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34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34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34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34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34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34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34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34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34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34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34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34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34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34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34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34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34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34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34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34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34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34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34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34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34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34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34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34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34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34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34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34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34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34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34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34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34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34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34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34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34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34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34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34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34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34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34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34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34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34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34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34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34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34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34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34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34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34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34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34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34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34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34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34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34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34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34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34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34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34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34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34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34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34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34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34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34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34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34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34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34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34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34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34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34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34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34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34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34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34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34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34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34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34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34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34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34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34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34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34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34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34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34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34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34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34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34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34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34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34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34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34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34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34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34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34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34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34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34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34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34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34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34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34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34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34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34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34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34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34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34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34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34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34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34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34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34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34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34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34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34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34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34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34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34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34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34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34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34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34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34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34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34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34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34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34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34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34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34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34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34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34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34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34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34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34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34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34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34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34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34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34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34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34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34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34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34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34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34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34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34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34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34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34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34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34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34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34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34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34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34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34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34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34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34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34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34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34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34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34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34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34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34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34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34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34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34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34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34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34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34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34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34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34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34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34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34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34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34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34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34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34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34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34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34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34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34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34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34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34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34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34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34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34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34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34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34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34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34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34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34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34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34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34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34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34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34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34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34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34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34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34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34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34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34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34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34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34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34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34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34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34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34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34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34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34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34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34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34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34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34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34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34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34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34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34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34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34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34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34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34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34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34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34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34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34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34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34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34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34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34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34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34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34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34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34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34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34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34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34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34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34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34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34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34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34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34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34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34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34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34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34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34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34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34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34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34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34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34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34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34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34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34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34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34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34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34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34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34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34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34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34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34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34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34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34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34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34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34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34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34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34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34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34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34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34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34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34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34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34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34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34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34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34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34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34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34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34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34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34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34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34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34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34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34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34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34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34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34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34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34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34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34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34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34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34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34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34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34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34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34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34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34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34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34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34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34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34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34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34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34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34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34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34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34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34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34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34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34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34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34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34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34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34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34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34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34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34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34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34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34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34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34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34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34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34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34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34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34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34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34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34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34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34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34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34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34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34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34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34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34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34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34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34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34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34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34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34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34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34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34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34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34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34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34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34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34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34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34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34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34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34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34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34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34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34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34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34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34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34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34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34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34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34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34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34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34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34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34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34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34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34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34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34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34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34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34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34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34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34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34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34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34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34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34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34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34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34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34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34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34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34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34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34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34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34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34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34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34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34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34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34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34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34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34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34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34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34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34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34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34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34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34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34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34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34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34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34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34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34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34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34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34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34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34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34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34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34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34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34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34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34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34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34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34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34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34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34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34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34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34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34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34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34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34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34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34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34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34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34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34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34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34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34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34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34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34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34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34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34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34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34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34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34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34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34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34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34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34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34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34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34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34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34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34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34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34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34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34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34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34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34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34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34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34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34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34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34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34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34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34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34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34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34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34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34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34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34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34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34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34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34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34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34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34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34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34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34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34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34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34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34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34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34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34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34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34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34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34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34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34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34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34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34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34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34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34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34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.75" customHeight="1">
      <c r="A1001" s="16"/>
      <c r="B1001" s="16"/>
      <c r="C1001" s="34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5.75" customHeight="1">
      <c r="A1002" s="16"/>
      <c r="B1002" s="16"/>
      <c r="C1002" s="34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5.75" customHeight="1">
      <c r="A1003" s="16"/>
      <c r="B1003" s="16"/>
      <c r="C1003" s="34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</sheetData>
  <sheetProtection algorithmName="SHA-512" hashValue="0Ag5xBdph5h66T9YDB6eS1wQmt6L9RR+HK/4y2Xkwm2v10ZxvHq1coHL92BQA82gsbofHebBoEUD0tCSNQNErw==" saltValue="So3Ha+9kHFog79RmcOpS0w==" spinCount="100000" sheet="1" objects="1" scenarios="1" insertColumns="0" insertRows="0" deleteColumns="0" deleteRows="0"/>
  <protectedRanges>
    <protectedRange sqref="B5:B81 B84:B85 D84:D85 D5:D81" name="Plage1"/>
  </protectedRanges>
  <mergeCells count="6">
    <mergeCell ref="A96:D96"/>
    <mergeCell ref="A1:E1"/>
    <mergeCell ref="A2:D2"/>
    <mergeCell ref="A87:D87"/>
    <mergeCell ref="A89:D89"/>
    <mergeCell ref="E90:E92"/>
  </mergeCells>
  <conditionalFormatting sqref="B32">
    <cfRule type="cellIs" dxfId="143" priority="22" operator="greaterThan">
      <formula>$B$31</formula>
    </cfRule>
  </conditionalFormatting>
  <conditionalFormatting sqref="B28">
    <cfRule type="cellIs" dxfId="142" priority="23" operator="greaterThan">
      <formula>$B$27</formula>
    </cfRule>
  </conditionalFormatting>
  <conditionalFormatting sqref="B25">
    <cfRule type="cellIs" dxfId="141" priority="24" operator="greaterThan">
      <formula>$B$24</formula>
    </cfRule>
  </conditionalFormatting>
  <conditionalFormatting sqref="B35">
    <cfRule type="cellIs" dxfId="140" priority="25" operator="greaterThan">
      <formula>$B$34</formula>
    </cfRule>
  </conditionalFormatting>
  <conditionalFormatting sqref="B39">
    <cfRule type="cellIs" dxfId="139" priority="26" operator="greaterThan">
      <formula>$B$38</formula>
    </cfRule>
  </conditionalFormatting>
  <conditionalFormatting sqref="B21 D21">
    <cfRule type="cellIs" dxfId="138" priority="27" operator="greaterThan">
      <formula>$B$20</formula>
    </cfRule>
  </conditionalFormatting>
  <conditionalFormatting sqref="B42">
    <cfRule type="cellIs" dxfId="137" priority="28" operator="greaterThan">
      <formula>$B$41</formula>
    </cfRule>
  </conditionalFormatting>
  <conditionalFormatting sqref="B18 D18">
    <cfRule type="cellIs" dxfId="136" priority="29" operator="greaterThan">
      <formula>$B$17</formula>
    </cfRule>
  </conditionalFormatting>
  <conditionalFormatting sqref="B14 D14">
    <cfRule type="cellIs" dxfId="135" priority="30" operator="greaterThan">
      <formula>$B$13</formula>
    </cfRule>
  </conditionalFormatting>
  <conditionalFormatting sqref="B11 D11">
    <cfRule type="cellIs" dxfId="134" priority="31" operator="greaterThan">
      <formula>$B$10</formula>
    </cfRule>
  </conditionalFormatting>
  <conditionalFormatting sqref="B50">
    <cfRule type="cellIs" dxfId="133" priority="32" operator="greaterThan">
      <formula>$B$49</formula>
    </cfRule>
  </conditionalFormatting>
  <conditionalFormatting sqref="B52">
    <cfRule type="cellIs" dxfId="132" priority="33" operator="greaterThan">
      <formula>$B$51</formula>
    </cfRule>
  </conditionalFormatting>
  <conditionalFormatting sqref="B55">
    <cfRule type="cellIs" dxfId="131" priority="34" operator="greaterThan">
      <formula>$B$54</formula>
    </cfRule>
  </conditionalFormatting>
  <conditionalFormatting sqref="B60">
    <cfRule type="cellIs" dxfId="130" priority="35" operator="greaterThan">
      <formula>$B$59</formula>
    </cfRule>
  </conditionalFormatting>
  <conditionalFormatting sqref="B62">
    <cfRule type="cellIs" dxfId="129" priority="36" operator="greaterThan">
      <formula>$B$61</formula>
    </cfRule>
  </conditionalFormatting>
  <conditionalFormatting sqref="B67">
    <cfRule type="cellIs" dxfId="128" priority="37" operator="greaterThan">
      <formula>$B$66</formula>
    </cfRule>
  </conditionalFormatting>
  <conditionalFormatting sqref="B47">
    <cfRule type="cellIs" dxfId="127" priority="38" operator="greaterThan">
      <formula>$B$46</formula>
    </cfRule>
  </conditionalFormatting>
  <conditionalFormatting sqref="B70">
    <cfRule type="cellIs" dxfId="126" priority="39" operator="greaterThan">
      <formula>$B$69</formula>
    </cfRule>
  </conditionalFormatting>
  <conditionalFormatting sqref="B79">
    <cfRule type="cellIs" dxfId="125" priority="40" operator="greaterThan">
      <formula>$B$78</formula>
    </cfRule>
  </conditionalFormatting>
  <conditionalFormatting sqref="B75">
    <cfRule type="cellIs" dxfId="124" priority="41" operator="greaterThan">
      <formula>$B$74</formula>
    </cfRule>
  </conditionalFormatting>
  <conditionalFormatting sqref="B90">
    <cfRule type="expression" dxfId="123" priority="42">
      <formula>$B$90&gt;=80%</formula>
    </cfRule>
  </conditionalFormatting>
  <conditionalFormatting sqref="B91">
    <cfRule type="expression" dxfId="122" priority="43">
      <formula>$B$91&gt;=30%</formula>
    </cfRule>
  </conditionalFormatting>
  <conditionalFormatting sqref="B92">
    <cfRule type="expression" dxfId="121" priority="44">
      <formula>$B$92&gt;=30%</formula>
    </cfRule>
  </conditionalFormatting>
  <conditionalFormatting sqref="B72">
    <cfRule type="cellIs" dxfId="120" priority="45" operator="greaterThan">
      <formula>$B$71</formula>
    </cfRule>
  </conditionalFormatting>
  <conditionalFormatting sqref="B93">
    <cfRule type="expression" dxfId="119" priority="46">
      <formula>$B$93&lt;=50%</formula>
    </cfRule>
  </conditionalFormatting>
  <conditionalFormatting sqref="B94">
    <cfRule type="expression" dxfId="118" priority="47">
      <formula>$B$94&gt;=70%</formula>
    </cfRule>
  </conditionalFormatting>
  <conditionalFormatting sqref="B95">
    <cfRule type="expression" dxfId="117" priority="48">
      <formula>$B$95&lt;=25%</formula>
    </cfRule>
  </conditionalFormatting>
  <conditionalFormatting sqref="D11">
    <cfRule type="cellIs" dxfId="116" priority="21" operator="greaterThan">
      <formula>$D$10</formula>
    </cfRule>
  </conditionalFormatting>
  <conditionalFormatting sqref="D14">
    <cfRule type="cellIs" dxfId="115" priority="20" operator="greaterThan">
      <formula>$D$13</formula>
    </cfRule>
  </conditionalFormatting>
  <conditionalFormatting sqref="D18">
    <cfRule type="cellIs" dxfId="114" priority="19" operator="greaterThan">
      <formula>$D$17</formula>
    </cfRule>
  </conditionalFormatting>
  <conditionalFormatting sqref="D21">
    <cfRule type="cellIs" dxfId="113" priority="18" operator="greaterThan">
      <formula>$D$20</formula>
    </cfRule>
  </conditionalFormatting>
  <conditionalFormatting sqref="D25">
    <cfRule type="cellIs" dxfId="112" priority="17" operator="greaterThan">
      <formula>$D$24</formula>
    </cfRule>
  </conditionalFormatting>
  <conditionalFormatting sqref="D28">
    <cfRule type="cellIs" dxfId="111" priority="16" operator="greaterThan">
      <formula>$D$27</formula>
    </cfRule>
  </conditionalFormatting>
  <conditionalFormatting sqref="D32">
    <cfRule type="cellIs" dxfId="110" priority="15" operator="greaterThan">
      <formula>$D$31</formula>
    </cfRule>
  </conditionalFormatting>
  <conditionalFormatting sqref="D35">
    <cfRule type="cellIs" dxfId="109" priority="14" operator="greaterThan">
      <formula>$D$34</formula>
    </cfRule>
  </conditionalFormatting>
  <conditionalFormatting sqref="D39">
    <cfRule type="cellIs" dxfId="108" priority="13" operator="greaterThan">
      <formula>$D$38</formula>
    </cfRule>
  </conditionalFormatting>
  <conditionalFormatting sqref="D42">
    <cfRule type="cellIs" dxfId="107" priority="12" operator="greaterThan">
      <formula>$D$41</formula>
    </cfRule>
  </conditionalFormatting>
  <conditionalFormatting sqref="D47">
    <cfRule type="cellIs" dxfId="106" priority="11" operator="greaterThan">
      <formula>$D$46</formula>
    </cfRule>
  </conditionalFormatting>
  <conditionalFormatting sqref="D50">
    <cfRule type="cellIs" dxfId="105" priority="10" operator="greaterThan">
      <formula>$D$49</formula>
    </cfRule>
  </conditionalFormatting>
  <conditionalFormatting sqref="D52">
    <cfRule type="cellIs" dxfId="104" priority="9" operator="greaterThan">
      <formula>$D$51</formula>
    </cfRule>
  </conditionalFormatting>
  <conditionalFormatting sqref="D55">
    <cfRule type="cellIs" dxfId="103" priority="8" operator="greaterThan">
      <formula>$D$54</formula>
    </cfRule>
  </conditionalFormatting>
  <conditionalFormatting sqref="D60">
    <cfRule type="cellIs" dxfId="102" priority="7" operator="greaterThan">
      <formula>$D$59</formula>
    </cfRule>
  </conditionalFormatting>
  <conditionalFormatting sqref="D62">
    <cfRule type="cellIs" dxfId="101" priority="6" operator="greaterThan">
      <formula>$D$61</formula>
    </cfRule>
  </conditionalFormatting>
  <conditionalFormatting sqref="D67">
    <cfRule type="cellIs" dxfId="100" priority="5" operator="greaterThan">
      <formula>$D$66</formula>
    </cfRule>
  </conditionalFormatting>
  <conditionalFormatting sqref="D70">
    <cfRule type="cellIs" dxfId="99" priority="4" operator="greaterThan">
      <formula>$D$69</formula>
    </cfRule>
  </conditionalFormatting>
  <conditionalFormatting sqref="D72">
    <cfRule type="cellIs" dxfId="98" priority="3" operator="greaterThan">
      <formula>$D$71</formula>
    </cfRule>
  </conditionalFormatting>
  <conditionalFormatting sqref="D75">
    <cfRule type="cellIs" dxfId="97" priority="2" operator="greaterThan">
      <formula>$D$74</formula>
    </cfRule>
  </conditionalFormatting>
  <conditionalFormatting sqref="D79">
    <cfRule type="cellIs" dxfId="96" priority="1" operator="greaterThan">
      <formula>$D$78</formula>
    </cfRule>
  </conditionalFormatting>
  <hyperlinks>
    <hyperlink ref="A6" r:id="rId1"/>
  </hyperlinks>
  <pageMargins left="0.7" right="0.7" top="0.3" bottom="0.3" header="0" footer="0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opLeftCell="A76" workbookViewId="0">
      <selection activeCell="B80" sqref="B80"/>
    </sheetView>
  </sheetViews>
  <sheetFormatPr baseColWidth="10" defaultColWidth="14.42578125" defaultRowHeight="15" customHeight="1"/>
  <cols>
    <col min="1" max="1" width="74.140625" style="17" customWidth="1"/>
    <col min="2" max="2" width="11.140625" style="17" customWidth="1"/>
    <col min="3" max="3" width="12.28515625" style="17" customWidth="1"/>
    <col min="4" max="4" width="11" style="17" customWidth="1"/>
    <col min="5" max="5" width="9.7109375" style="17" customWidth="1"/>
    <col min="6" max="6" width="10.85546875" style="17" customWidth="1"/>
    <col min="7" max="26" width="8.7109375" style="17" customWidth="1"/>
    <col min="27" max="16384" width="14.42578125" style="17"/>
  </cols>
  <sheetData>
    <row r="1" spans="1:26" s="14" customFormat="1" ht="41.25" customHeight="1">
      <c r="A1" s="56" t="s">
        <v>105</v>
      </c>
      <c r="B1" s="56"/>
      <c r="C1" s="56"/>
      <c r="D1" s="56"/>
      <c r="E1" s="56"/>
    </row>
    <row r="2" spans="1:26" ht="58.5" customHeight="1">
      <c r="A2" s="57" t="s">
        <v>115</v>
      </c>
      <c r="B2" s="51"/>
      <c r="C2" s="51"/>
      <c r="D2" s="51"/>
      <c r="E2" s="1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42" customHeight="1">
      <c r="A3" s="16"/>
      <c r="B3" s="18" t="s">
        <v>117</v>
      </c>
      <c r="C3" s="19" t="s">
        <v>106</v>
      </c>
      <c r="D3" s="18" t="s">
        <v>0</v>
      </c>
      <c r="E3" s="20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4.25" customHeight="1">
      <c r="A4" s="21" t="s">
        <v>1</v>
      </c>
      <c r="B4" s="22"/>
      <c r="C4" s="23"/>
      <c r="D4" s="24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9.5" customHeight="1">
      <c r="A5" s="25" t="s">
        <v>2</v>
      </c>
      <c r="B5" s="26">
        <v>0</v>
      </c>
      <c r="C5" s="27" t="s">
        <v>3</v>
      </c>
      <c r="D5" s="26">
        <v>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33" customHeight="1">
      <c r="A6" s="28" t="s">
        <v>4</v>
      </c>
      <c r="B6" s="26">
        <v>0</v>
      </c>
      <c r="C6" s="27" t="s">
        <v>5</v>
      </c>
      <c r="D6" s="26">
        <v>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9.5" customHeight="1">
      <c r="A7" s="25" t="s">
        <v>6</v>
      </c>
      <c r="B7" s="26">
        <v>0</v>
      </c>
      <c r="C7" s="27" t="s">
        <v>7</v>
      </c>
      <c r="D7" s="26">
        <v>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>
      <c r="A8" s="25" t="s">
        <v>8</v>
      </c>
      <c r="B8" s="26">
        <v>0</v>
      </c>
      <c r="C8" s="27" t="s">
        <v>9</v>
      </c>
      <c r="D8" s="26">
        <v>0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>
      <c r="A9" s="21" t="s">
        <v>10</v>
      </c>
      <c r="B9" s="29"/>
      <c r="C9" s="23"/>
      <c r="D9" s="29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>
      <c r="A10" s="25" t="s">
        <v>11</v>
      </c>
      <c r="B10" s="26">
        <v>0</v>
      </c>
      <c r="C10" s="27" t="s">
        <v>12</v>
      </c>
      <c r="D10" s="26"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>
      <c r="A11" s="30" t="s">
        <v>110</v>
      </c>
      <c r="B11" s="26">
        <v>0</v>
      </c>
      <c r="C11" s="27" t="s">
        <v>13</v>
      </c>
      <c r="D11" s="26">
        <v>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25" t="s">
        <v>14</v>
      </c>
      <c r="B12" s="26">
        <v>0</v>
      </c>
      <c r="C12" s="27" t="s">
        <v>15</v>
      </c>
      <c r="D12" s="26">
        <v>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>
      <c r="A13" s="25" t="s">
        <v>16</v>
      </c>
      <c r="B13" s="26">
        <v>0</v>
      </c>
      <c r="C13" s="27" t="s">
        <v>17</v>
      </c>
      <c r="D13" s="26"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>
      <c r="A14" s="30" t="s">
        <v>110</v>
      </c>
      <c r="B14" s="26">
        <v>0</v>
      </c>
      <c r="C14" s="27" t="s">
        <v>18</v>
      </c>
      <c r="D14" s="26"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>
      <c r="A15" s="25" t="s">
        <v>19</v>
      </c>
      <c r="B15" s="26">
        <v>0</v>
      </c>
      <c r="C15" s="27" t="s">
        <v>20</v>
      </c>
      <c r="D15" s="26"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4.25" customHeight="1">
      <c r="A16" s="21" t="s">
        <v>21</v>
      </c>
      <c r="B16" s="29"/>
      <c r="C16" s="23"/>
      <c r="D16" s="29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>
      <c r="A17" s="25" t="s">
        <v>22</v>
      </c>
      <c r="B17" s="26">
        <v>0</v>
      </c>
      <c r="C17" s="27" t="s">
        <v>23</v>
      </c>
      <c r="D17" s="26">
        <v>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>
      <c r="A18" s="30" t="s">
        <v>110</v>
      </c>
      <c r="B18" s="26">
        <v>0</v>
      </c>
      <c r="C18" s="27" t="s">
        <v>24</v>
      </c>
      <c r="D18" s="26">
        <v>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>
      <c r="A19" s="25" t="s">
        <v>14</v>
      </c>
      <c r="B19" s="26">
        <v>0</v>
      </c>
      <c r="C19" s="27" t="s">
        <v>25</v>
      </c>
      <c r="D19" s="26">
        <v>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>
      <c r="A20" s="25" t="s">
        <v>16</v>
      </c>
      <c r="B20" s="26">
        <v>0</v>
      </c>
      <c r="C20" s="27" t="s">
        <v>26</v>
      </c>
      <c r="D20" s="26">
        <v>0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>
      <c r="A21" s="31" t="s">
        <v>110</v>
      </c>
      <c r="B21" s="26">
        <v>0</v>
      </c>
      <c r="C21" s="27" t="s">
        <v>27</v>
      </c>
      <c r="D21" s="26">
        <v>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>
      <c r="A22" s="25" t="s">
        <v>8</v>
      </c>
      <c r="B22" s="26">
        <v>0</v>
      </c>
      <c r="C22" s="27" t="s">
        <v>28</v>
      </c>
      <c r="D22" s="26">
        <v>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6.5" customHeight="1">
      <c r="A23" s="32" t="s">
        <v>29</v>
      </c>
      <c r="B23" s="29"/>
      <c r="C23" s="23"/>
      <c r="D23" s="29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>
      <c r="A24" s="25" t="s">
        <v>22</v>
      </c>
      <c r="B24" s="26">
        <v>0</v>
      </c>
      <c r="C24" s="27" t="s">
        <v>30</v>
      </c>
      <c r="D24" s="26">
        <v>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>
      <c r="A25" s="30" t="s">
        <v>110</v>
      </c>
      <c r="B25" s="26">
        <v>0</v>
      </c>
      <c r="C25" s="27" t="s">
        <v>31</v>
      </c>
      <c r="D25" s="26">
        <v>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>
      <c r="A26" s="25" t="s">
        <v>14</v>
      </c>
      <c r="B26" s="26">
        <v>0</v>
      </c>
      <c r="C26" s="27" t="s">
        <v>32</v>
      </c>
      <c r="D26" s="26">
        <v>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>
      <c r="A27" s="25" t="s">
        <v>16</v>
      </c>
      <c r="B27" s="26">
        <v>0</v>
      </c>
      <c r="C27" s="27" t="s">
        <v>33</v>
      </c>
      <c r="D27" s="26">
        <v>0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>
      <c r="A28" s="30" t="s">
        <v>110</v>
      </c>
      <c r="B28" s="26">
        <v>0</v>
      </c>
      <c r="C28" s="27" t="s">
        <v>34</v>
      </c>
      <c r="D28" s="26">
        <v>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>
      <c r="A29" s="25" t="s">
        <v>19</v>
      </c>
      <c r="B29" s="26">
        <v>0</v>
      </c>
      <c r="C29" s="27" t="s">
        <v>35</v>
      </c>
      <c r="D29" s="26">
        <v>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4.25" customHeight="1">
      <c r="A30" s="21" t="s">
        <v>36</v>
      </c>
      <c r="B30" s="29"/>
      <c r="C30" s="23"/>
      <c r="D30" s="29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>
      <c r="A31" s="25" t="s">
        <v>22</v>
      </c>
      <c r="B31" s="26">
        <v>0</v>
      </c>
      <c r="C31" s="27" t="s">
        <v>37</v>
      </c>
      <c r="D31" s="26">
        <v>0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>
      <c r="A32" s="30" t="s">
        <v>110</v>
      </c>
      <c r="B32" s="26">
        <v>0</v>
      </c>
      <c r="C32" s="27" t="s">
        <v>38</v>
      </c>
      <c r="D32" s="26">
        <v>0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>
      <c r="A33" s="25" t="s">
        <v>14</v>
      </c>
      <c r="B33" s="26">
        <v>0</v>
      </c>
      <c r="C33" s="27" t="s">
        <v>39</v>
      </c>
      <c r="D33" s="26">
        <v>0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>
      <c r="A34" s="25" t="s">
        <v>16</v>
      </c>
      <c r="B34" s="26">
        <v>0</v>
      </c>
      <c r="C34" s="27" t="s">
        <v>40</v>
      </c>
      <c r="D34" s="26">
        <v>0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>
      <c r="A35" s="30" t="s">
        <v>110</v>
      </c>
      <c r="B35" s="26">
        <v>0</v>
      </c>
      <c r="C35" s="27" t="s">
        <v>41</v>
      </c>
      <c r="D35" s="26">
        <v>0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>
      <c r="A36" s="25" t="s">
        <v>8</v>
      </c>
      <c r="B36" s="26">
        <v>0</v>
      </c>
      <c r="C36" s="27" t="s">
        <v>42</v>
      </c>
      <c r="D36" s="26">
        <v>0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4.25" customHeight="1">
      <c r="A37" s="21" t="s">
        <v>43</v>
      </c>
      <c r="B37" s="29"/>
      <c r="C37" s="23"/>
      <c r="D37" s="29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>
      <c r="A38" s="25" t="s">
        <v>22</v>
      </c>
      <c r="B38" s="26">
        <v>0</v>
      </c>
      <c r="C38" s="27" t="s">
        <v>44</v>
      </c>
      <c r="D38" s="26">
        <v>0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>
      <c r="A39" s="30" t="s">
        <v>110</v>
      </c>
      <c r="B39" s="26">
        <v>0</v>
      </c>
      <c r="C39" s="27" t="s">
        <v>45</v>
      </c>
      <c r="D39" s="26">
        <v>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>
      <c r="A40" s="25" t="s">
        <v>14</v>
      </c>
      <c r="B40" s="26">
        <v>0</v>
      </c>
      <c r="C40" s="27" t="s">
        <v>46</v>
      </c>
      <c r="D40" s="26">
        <v>0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>
      <c r="A41" s="25" t="s">
        <v>16</v>
      </c>
      <c r="B41" s="26">
        <v>0</v>
      </c>
      <c r="C41" s="27" t="s">
        <v>47</v>
      </c>
      <c r="D41" s="26">
        <v>0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>
      <c r="A42" s="30" t="s">
        <v>110</v>
      </c>
      <c r="B42" s="26">
        <v>0</v>
      </c>
      <c r="C42" s="27" t="s">
        <v>48</v>
      </c>
      <c r="D42" s="26">
        <v>0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>
      <c r="A43" s="25" t="s">
        <v>8</v>
      </c>
      <c r="B43" s="26">
        <v>0</v>
      </c>
      <c r="C43" s="27" t="s">
        <v>49</v>
      </c>
      <c r="D43" s="26">
        <v>0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4.25" customHeight="1">
      <c r="A44" s="21" t="s">
        <v>50</v>
      </c>
      <c r="B44" s="29"/>
      <c r="C44" s="23"/>
      <c r="D44" s="29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>
      <c r="A45" s="25" t="s">
        <v>51</v>
      </c>
      <c r="B45" s="26">
        <v>0</v>
      </c>
      <c r="C45" s="27" t="s">
        <v>52</v>
      </c>
      <c r="D45" s="26">
        <v>0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>
      <c r="A46" s="25" t="s">
        <v>22</v>
      </c>
      <c r="B46" s="26">
        <v>0</v>
      </c>
      <c r="C46" s="27" t="s">
        <v>53</v>
      </c>
      <c r="D46" s="26">
        <v>0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>
      <c r="A47" s="30" t="s">
        <v>110</v>
      </c>
      <c r="B47" s="26">
        <v>0</v>
      </c>
      <c r="C47" s="27" t="s">
        <v>54</v>
      </c>
      <c r="D47" s="26">
        <v>0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>
      <c r="A48" s="25" t="s">
        <v>14</v>
      </c>
      <c r="B48" s="26">
        <v>0</v>
      </c>
      <c r="C48" s="27" t="s">
        <v>55</v>
      </c>
      <c r="D48" s="26">
        <v>0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>
      <c r="A49" s="25" t="s">
        <v>56</v>
      </c>
      <c r="B49" s="26">
        <v>0</v>
      </c>
      <c r="C49" s="27" t="s">
        <v>57</v>
      </c>
      <c r="D49" s="26">
        <v>0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>
      <c r="A50" s="30" t="s">
        <v>110</v>
      </c>
      <c r="B50" s="26">
        <v>0</v>
      </c>
      <c r="C50" s="27" t="s">
        <v>58</v>
      </c>
      <c r="D50" s="26">
        <v>0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>
      <c r="A51" s="25" t="s">
        <v>16</v>
      </c>
      <c r="B51" s="26">
        <v>0</v>
      </c>
      <c r="C51" s="27" t="s">
        <v>59</v>
      </c>
      <c r="D51" s="26">
        <v>0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>
      <c r="A52" s="30" t="s">
        <v>110</v>
      </c>
      <c r="B52" s="26">
        <v>0</v>
      </c>
      <c r="C52" s="27" t="s">
        <v>60</v>
      </c>
      <c r="D52" s="26">
        <v>0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>
      <c r="A53" s="25" t="s">
        <v>61</v>
      </c>
      <c r="B53" s="26">
        <v>0</v>
      </c>
      <c r="C53" s="27" t="s">
        <v>62</v>
      </c>
      <c r="D53" s="26">
        <v>0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>
      <c r="A54" s="25" t="s">
        <v>63</v>
      </c>
      <c r="B54" s="26">
        <v>0</v>
      </c>
      <c r="C54" s="27" t="s">
        <v>64</v>
      </c>
      <c r="D54" s="26">
        <v>0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>
      <c r="A55" s="30" t="s">
        <v>110</v>
      </c>
      <c r="B55" s="26">
        <v>0</v>
      </c>
      <c r="C55" s="27" t="s">
        <v>65</v>
      </c>
      <c r="D55" s="26">
        <v>0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>
      <c r="A56" s="25" t="s">
        <v>8</v>
      </c>
      <c r="B56" s="26">
        <v>0</v>
      </c>
      <c r="C56" s="27" t="s">
        <v>66</v>
      </c>
      <c r="D56" s="26">
        <v>0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4.25" customHeight="1">
      <c r="A57" s="21" t="s">
        <v>67</v>
      </c>
      <c r="B57" s="29"/>
      <c r="C57" s="23"/>
      <c r="D57" s="29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>
      <c r="A58" s="25" t="s">
        <v>51</v>
      </c>
      <c r="B58" s="26">
        <v>0</v>
      </c>
      <c r="C58" s="27" t="s">
        <v>68</v>
      </c>
      <c r="D58" s="26">
        <v>0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>
      <c r="A59" s="25" t="s">
        <v>22</v>
      </c>
      <c r="B59" s="26">
        <v>0</v>
      </c>
      <c r="C59" s="27" t="s">
        <v>69</v>
      </c>
      <c r="D59" s="26">
        <v>0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30" t="s">
        <v>110</v>
      </c>
      <c r="B60" s="26">
        <v>0</v>
      </c>
      <c r="C60" s="27" t="s">
        <v>70</v>
      </c>
      <c r="D60" s="26">
        <v>0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>
      <c r="A61" s="25" t="s">
        <v>56</v>
      </c>
      <c r="B61" s="26">
        <v>0</v>
      </c>
      <c r="C61" s="27" t="s">
        <v>71</v>
      </c>
      <c r="D61" s="26">
        <v>0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30" t="s">
        <v>110</v>
      </c>
      <c r="B62" s="26">
        <v>0</v>
      </c>
      <c r="C62" s="27" t="s">
        <v>72</v>
      </c>
      <c r="D62" s="26">
        <v>0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>
      <c r="A63" s="25" t="s">
        <v>8</v>
      </c>
      <c r="B63" s="26">
        <v>0</v>
      </c>
      <c r="C63" s="27" t="s">
        <v>73</v>
      </c>
      <c r="D63" s="26">
        <v>0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4.25" customHeight="1">
      <c r="A64" s="21" t="s">
        <v>74</v>
      </c>
      <c r="B64" s="29"/>
      <c r="C64" s="23"/>
      <c r="D64" s="29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25" t="s">
        <v>51</v>
      </c>
      <c r="B65" s="26">
        <v>0</v>
      </c>
      <c r="C65" s="27" t="s">
        <v>75</v>
      </c>
      <c r="D65" s="26">
        <v>0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25" t="s">
        <v>22</v>
      </c>
      <c r="B66" s="26">
        <v>0</v>
      </c>
      <c r="C66" s="27" t="s">
        <v>76</v>
      </c>
      <c r="D66" s="26">
        <v>0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30" t="s">
        <v>110</v>
      </c>
      <c r="B67" s="26">
        <v>0</v>
      </c>
      <c r="C67" s="27" t="s">
        <v>77</v>
      </c>
      <c r="D67" s="26">
        <v>0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25" t="s">
        <v>14</v>
      </c>
      <c r="B68" s="26">
        <v>0</v>
      </c>
      <c r="C68" s="27" t="s">
        <v>78</v>
      </c>
      <c r="D68" s="26">
        <v>0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25" t="s">
        <v>56</v>
      </c>
      <c r="B69" s="26">
        <v>0</v>
      </c>
      <c r="C69" s="27" t="s">
        <v>79</v>
      </c>
      <c r="D69" s="26">
        <v>0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30" t="s">
        <v>110</v>
      </c>
      <c r="B70" s="26">
        <v>0</v>
      </c>
      <c r="C70" s="27" t="s">
        <v>80</v>
      </c>
      <c r="D70" s="26">
        <v>0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25" t="s">
        <v>16</v>
      </c>
      <c r="B71" s="26">
        <v>0</v>
      </c>
      <c r="C71" s="27" t="s">
        <v>81</v>
      </c>
      <c r="D71" s="26">
        <v>0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30" t="s">
        <v>110</v>
      </c>
      <c r="B72" s="26">
        <v>0</v>
      </c>
      <c r="C72" s="27" t="s">
        <v>82</v>
      </c>
      <c r="D72" s="26">
        <v>0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25" t="s">
        <v>61</v>
      </c>
      <c r="B73" s="26">
        <v>0</v>
      </c>
      <c r="C73" s="27" t="s">
        <v>83</v>
      </c>
      <c r="D73" s="26">
        <v>0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25" t="s">
        <v>63</v>
      </c>
      <c r="B74" s="26">
        <v>0</v>
      </c>
      <c r="C74" s="27" t="s">
        <v>84</v>
      </c>
      <c r="D74" s="26">
        <v>0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30" t="s">
        <v>110</v>
      </c>
      <c r="B75" s="26">
        <v>0</v>
      </c>
      <c r="C75" s="27" t="s">
        <v>85</v>
      </c>
      <c r="D75" s="26">
        <v>0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25" t="s">
        <v>8</v>
      </c>
      <c r="B76" s="26">
        <v>0</v>
      </c>
      <c r="C76" s="27" t="s">
        <v>86</v>
      </c>
      <c r="D76" s="26">
        <v>0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4" customHeight="1">
      <c r="A77" s="21" t="s">
        <v>87</v>
      </c>
      <c r="B77" s="29"/>
      <c r="C77" s="23"/>
      <c r="D77" s="29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25" t="s">
        <v>22</v>
      </c>
      <c r="B78" s="26">
        <v>0</v>
      </c>
      <c r="C78" s="27" t="s">
        <v>88</v>
      </c>
      <c r="D78" s="26">
        <v>0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30" t="s">
        <v>110</v>
      </c>
      <c r="B79" s="26">
        <v>0</v>
      </c>
      <c r="C79" s="27" t="s">
        <v>89</v>
      </c>
      <c r="D79" s="26">
        <v>0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25" t="s">
        <v>8</v>
      </c>
      <c r="B80" s="26">
        <v>0</v>
      </c>
      <c r="C80" s="27" t="s">
        <v>90</v>
      </c>
      <c r="D80" s="26">
        <v>0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33"/>
      <c r="B81" s="24"/>
      <c r="C81" s="34"/>
      <c r="D81" s="24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31.5" customHeight="1">
      <c r="A82" s="35" t="s">
        <v>91</v>
      </c>
      <c r="B82" s="13">
        <f>B5+B6+B7+B8+B10+B12+B13+B15+B17+B19+B20+B22+B24+B26+B27+B29+B31+B33+B34+B36+B38+B40+B41+B43+B45+B46+B48+B49+B51+B53+B54+B56+B58+B59+B61+B63+B65+B66+B68+B69+B71+B73+B74+B76+B78+B80</f>
        <v>0</v>
      </c>
      <c r="C82" s="27" t="s">
        <v>92</v>
      </c>
      <c r="D82" s="13">
        <f>D5+D6+D7+D8+D10+D12+D13+D15+D17+D19+D20+D22+D24+D26+D27+D29+D31+D33+D34+D36+D38+D40+D41+D43+D45+D46+D48+D49+D51+D53+D54+D56+D58+D59+D61+D63+D65+D66+D68+D69+D71+D73+D74+D76+D78+D80</f>
        <v>0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4.25" customHeight="1">
      <c r="A83" s="36" t="s">
        <v>93</v>
      </c>
      <c r="B83" s="29"/>
      <c r="C83" s="23"/>
      <c r="D83" s="29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25" t="s">
        <v>94</v>
      </c>
      <c r="B84" s="26">
        <v>0</v>
      </c>
      <c r="C84" s="27" t="s">
        <v>95</v>
      </c>
      <c r="D84" s="26">
        <v>0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25" t="s">
        <v>96</v>
      </c>
      <c r="B85" s="26">
        <v>0</v>
      </c>
      <c r="C85" s="27" t="s">
        <v>97</v>
      </c>
      <c r="D85" s="26">
        <v>0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25"/>
      <c r="B86" s="37"/>
      <c r="C86" s="27"/>
      <c r="D86" s="37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1" customHeight="1">
      <c r="A87" s="58" t="s">
        <v>111</v>
      </c>
      <c r="B87" s="58"/>
      <c r="C87" s="58"/>
      <c r="D87" s="58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6"/>
      <c r="B88" s="16"/>
      <c r="C88" s="34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4" customHeight="1" thickBot="1">
      <c r="A89" s="51" t="s">
        <v>113</v>
      </c>
      <c r="B89" s="52"/>
      <c r="C89" s="52"/>
      <c r="D89" s="53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34.5" customHeight="1">
      <c r="A90" s="38" t="s">
        <v>98</v>
      </c>
      <c r="B90" s="3" t="e">
        <f>(((B45+B46+B48+B65+B66+B68)/3)+((B5+B10+B12+B17+B19+B24+B26+B31+B33+B38+B40+B58+B59)/2)+((B49+B51+B53+B69+B71+B73)*2/3)+((B6+B7+B13+B20+B27+B34+B41+B54+B61+B74+B78)))/B82</f>
        <v>#DIV/0!</v>
      </c>
      <c r="C90" s="39"/>
      <c r="D90" s="7" t="e">
        <f>(((D45+D46+D48+D65+D66+D68)/3)+((D5+D10+D12+D17+D19+D24+D26+D31+D33+D38+D40+D58+D59)/2)+((D49+D51+D53+D69+D71+D73)*2/3)+((D6+D7+D13+D20+D27+D34+D41+D54+D61+D74+D78)))/D82</f>
        <v>#DIV/0!</v>
      </c>
      <c r="E90" s="48" t="s">
        <v>104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>
      <c r="A91" s="40" t="s">
        <v>99</v>
      </c>
      <c r="B91" s="4" t="e">
        <f>(B7+B11+B14+B18+B21+B25+B28+B32+B35+B39+B42+B47+B50+B52+B55+B60+B62+B67+B70+B72+B75+B79)/B82</f>
        <v>#DIV/0!</v>
      </c>
      <c r="C91" s="34"/>
      <c r="D91" s="8" t="e">
        <f>(D7+D11+D14+D18+D21+D25+D28+D32+D35+D39+D42+D47+D50+D52+D55+D60+D62+D67+D70+D72+D75+D79)/D82</f>
        <v>#DIV/0!</v>
      </c>
      <c r="E91" s="49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>
      <c r="A92" s="40" t="s">
        <v>100</v>
      </c>
      <c r="B92" s="4" t="e">
        <f>(B6+B7+B10+B13+B17+B20+B24+B27+B31+B34+B38+B41+B46+B49+B51+B54+B59+B61+B66+B69+B71+B74+B78)/B82</f>
        <v>#DIV/0!</v>
      </c>
      <c r="C92" s="34"/>
      <c r="D92" s="8" t="e">
        <f>(D6+D7+D10+D13+D17+D20+D24+D27+D31+D34+D38+D41+D46+D49+D51+D54+D59+D61+D66+D69+D71+D74+D78)/D82</f>
        <v>#DIV/0!</v>
      </c>
      <c r="E92" s="50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thickBot="1">
      <c r="A93" s="40" t="s">
        <v>101</v>
      </c>
      <c r="B93" s="5" t="e">
        <f>(B5+B6+B7+B8+B10+B12+B13+B15+B17+B19+B20+B22+B24+B26+B27+B29+B31+B33+B34+B36)/E93</f>
        <v>#DIV/0!</v>
      </c>
      <c r="C93" s="34"/>
      <c r="D93" s="9" t="e">
        <f>(D5+D6+D7+D8+D10+D12+D13+D15+D17+D19+D20+D22+D24+D26+D27+D29+D31+D33+D34+D36)/E93</f>
        <v>#DIV/0!</v>
      </c>
      <c r="E93" s="12">
        <f>D5+D6+D7+D8+D10+D12+D13+D15+D17+D19+D20+D22+D24+D26+D27+D29+D31+D33+D34+D36</f>
        <v>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30">
      <c r="A94" s="40" t="s">
        <v>102</v>
      </c>
      <c r="B94" s="4" t="e">
        <f>(B59+B61+B78)/(B58+B59+B61+B63+B78+B80)</f>
        <v>#DIV/0!</v>
      </c>
      <c r="C94" s="34"/>
      <c r="D94" s="10" t="e">
        <f>(D59+D61+D78)/(D58+D59+D61+D63+D78+D80)</f>
        <v>#DIV/0!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thickBot="1">
      <c r="A95" s="41" t="s">
        <v>103</v>
      </c>
      <c r="B95" s="6" t="e">
        <f>(B84+B85)/B82</f>
        <v>#DIV/0!</v>
      </c>
      <c r="C95" s="42"/>
      <c r="D95" s="11" t="e">
        <f>(D84+D85)/D82</f>
        <v>#DIV/0!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54" t="s">
        <v>120</v>
      </c>
      <c r="B96" s="55"/>
      <c r="C96" s="55"/>
      <c r="D96" s="5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6"/>
      <c r="B97" s="16"/>
      <c r="C97" s="34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/>
      <c r="B98" s="16"/>
      <c r="C98" s="34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/>
      <c r="B99" s="16"/>
      <c r="C99" s="34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6"/>
      <c r="B100" s="16"/>
      <c r="C100" s="34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/>
      <c r="B101" s="16"/>
      <c r="C101" s="34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/>
      <c r="B102" s="16"/>
      <c r="C102" s="34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6"/>
      <c r="B103" s="16"/>
      <c r="C103" s="34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/>
      <c r="B104" s="16"/>
      <c r="C104" s="34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/>
      <c r="B105" s="16"/>
      <c r="C105" s="34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6"/>
      <c r="B106" s="16"/>
      <c r="C106" s="34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/>
      <c r="B107" s="16"/>
      <c r="C107" s="34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/>
      <c r="B108" s="16"/>
      <c r="C108" s="34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6"/>
      <c r="B109" s="16"/>
      <c r="C109" s="34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/>
      <c r="B110" s="16"/>
      <c r="C110" s="34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/>
      <c r="B111" s="16"/>
      <c r="C111" s="34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6"/>
      <c r="B112" s="16"/>
      <c r="C112" s="34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/>
      <c r="B113" s="16"/>
      <c r="C113" s="34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/>
      <c r="B114" s="16"/>
      <c r="C114" s="34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6"/>
      <c r="B115" s="16"/>
      <c r="C115" s="34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/>
      <c r="B116" s="16"/>
      <c r="C116" s="34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/>
      <c r="B117" s="16"/>
      <c r="C117" s="34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6"/>
      <c r="B118" s="16"/>
      <c r="C118" s="34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/>
      <c r="B119" s="16"/>
      <c r="C119" s="34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/>
      <c r="B120" s="16"/>
      <c r="C120" s="34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6"/>
      <c r="B121" s="16"/>
      <c r="C121" s="34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/>
      <c r="B122" s="16"/>
      <c r="C122" s="34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/>
      <c r="B123" s="16"/>
      <c r="C123" s="34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6"/>
      <c r="B124" s="16"/>
      <c r="C124" s="34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/>
      <c r="B125" s="16"/>
      <c r="C125" s="34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/>
      <c r="B126" s="16"/>
      <c r="C126" s="34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6"/>
      <c r="B127" s="16"/>
      <c r="C127" s="34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/>
      <c r="B128" s="16"/>
      <c r="C128" s="34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/>
      <c r="B129" s="16"/>
      <c r="C129" s="34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6"/>
      <c r="B130" s="16"/>
      <c r="C130" s="34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/>
      <c r="B131" s="16"/>
      <c r="C131" s="34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/>
      <c r="B132" s="16"/>
      <c r="C132" s="34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6"/>
      <c r="B133" s="16"/>
      <c r="C133" s="34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/>
      <c r="B134" s="16"/>
      <c r="C134" s="34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/>
      <c r="B135" s="16"/>
      <c r="C135" s="34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6"/>
      <c r="B136" s="16"/>
      <c r="C136" s="34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/>
      <c r="B137" s="16"/>
      <c r="C137" s="34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/>
      <c r="B138" s="16"/>
      <c r="C138" s="34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6"/>
      <c r="B139" s="16"/>
      <c r="C139" s="34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/>
      <c r="B140" s="16"/>
      <c r="C140" s="34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/>
      <c r="B141" s="16"/>
      <c r="C141" s="34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6"/>
      <c r="B142" s="16"/>
      <c r="C142" s="34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/>
      <c r="B143" s="16"/>
      <c r="C143" s="34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/>
      <c r="B144" s="16"/>
      <c r="C144" s="34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6"/>
      <c r="B145" s="16"/>
      <c r="C145" s="34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/>
      <c r="B146" s="16"/>
      <c r="C146" s="34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/>
      <c r="B147" s="16"/>
      <c r="C147" s="34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6"/>
      <c r="B148" s="16"/>
      <c r="C148" s="34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/>
      <c r="B149" s="16"/>
      <c r="C149" s="34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/>
      <c r="B150" s="16"/>
      <c r="C150" s="34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6"/>
      <c r="B151" s="16"/>
      <c r="C151" s="34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/>
      <c r="B152" s="16"/>
      <c r="C152" s="34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/>
      <c r="B153" s="16"/>
      <c r="C153" s="34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6"/>
      <c r="B154" s="16"/>
      <c r="C154" s="34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/>
      <c r="B155" s="16"/>
      <c r="C155" s="34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/>
      <c r="B156" s="16"/>
      <c r="C156" s="34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6"/>
      <c r="B157" s="16"/>
      <c r="C157" s="34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/>
      <c r="B158" s="16"/>
      <c r="C158" s="34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/>
      <c r="B159" s="16"/>
      <c r="C159" s="34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6"/>
      <c r="B160" s="16"/>
      <c r="C160" s="34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/>
      <c r="B161" s="16"/>
      <c r="C161" s="34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/>
      <c r="B162" s="16"/>
      <c r="C162" s="34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6"/>
      <c r="B163" s="16"/>
      <c r="C163" s="34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/>
      <c r="B164" s="16"/>
      <c r="C164" s="34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/>
      <c r="B165" s="16"/>
      <c r="C165" s="34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6"/>
      <c r="B166" s="16"/>
      <c r="C166" s="34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/>
      <c r="B167" s="16"/>
      <c r="C167" s="34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/>
      <c r="B168" s="16"/>
      <c r="C168" s="34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6"/>
      <c r="B169" s="16"/>
      <c r="C169" s="34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/>
      <c r="B170" s="16"/>
      <c r="C170" s="34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/>
      <c r="B171" s="16"/>
      <c r="C171" s="34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6"/>
      <c r="B172" s="16"/>
      <c r="C172" s="34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/>
      <c r="B173" s="16"/>
      <c r="C173" s="34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/>
      <c r="B174" s="16"/>
      <c r="C174" s="34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6"/>
      <c r="B175" s="16"/>
      <c r="C175" s="34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/>
      <c r="B176" s="16"/>
      <c r="C176" s="34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/>
      <c r="B177" s="16"/>
      <c r="C177" s="34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6"/>
      <c r="B178" s="16"/>
      <c r="C178" s="34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/>
      <c r="B179" s="16"/>
      <c r="C179" s="34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/>
      <c r="B180" s="16"/>
      <c r="C180" s="34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6"/>
      <c r="B181" s="16"/>
      <c r="C181" s="34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/>
      <c r="B182" s="16"/>
      <c r="C182" s="34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/>
      <c r="B183" s="16"/>
      <c r="C183" s="34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6"/>
      <c r="B184" s="16"/>
      <c r="C184" s="34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/>
      <c r="B185" s="16"/>
      <c r="C185" s="34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/>
      <c r="B186" s="16"/>
      <c r="C186" s="34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6"/>
      <c r="B187" s="16"/>
      <c r="C187" s="34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/>
      <c r="B188" s="16"/>
      <c r="C188" s="34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/>
      <c r="B189" s="16"/>
      <c r="C189" s="34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6"/>
      <c r="B190" s="16"/>
      <c r="C190" s="34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/>
      <c r="B191" s="16"/>
      <c r="C191" s="34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/>
      <c r="B192" s="16"/>
      <c r="C192" s="34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6"/>
      <c r="B193" s="16"/>
      <c r="C193" s="34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/>
      <c r="B194" s="16"/>
      <c r="C194" s="34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/>
      <c r="B195" s="16"/>
      <c r="C195" s="34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6"/>
      <c r="B196" s="16"/>
      <c r="C196" s="34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/>
      <c r="B197" s="16"/>
      <c r="C197" s="34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/>
      <c r="B198" s="16"/>
      <c r="C198" s="34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6"/>
      <c r="B199" s="16"/>
      <c r="C199" s="34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/>
      <c r="B200" s="16"/>
      <c r="C200" s="34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/>
      <c r="B201" s="16"/>
      <c r="C201" s="34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6"/>
      <c r="B202" s="16"/>
      <c r="C202" s="34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/>
      <c r="B203" s="16"/>
      <c r="C203" s="34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/>
      <c r="B204" s="16"/>
      <c r="C204" s="34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6"/>
      <c r="B205" s="16"/>
      <c r="C205" s="34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/>
      <c r="B206" s="16"/>
      <c r="C206" s="34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/>
      <c r="B207" s="16"/>
      <c r="C207" s="34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6"/>
      <c r="B208" s="16"/>
      <c r="C208" s="34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/>
      <c r="B209" s="16"/>
      <c r="C209" s="34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/>
      <c r="B210" s="16"/>
      <c r="C210" s="34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6"/>
      <c r="B211" s="16"/>
      <c r="C211" s="34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/>
      <c r="B212" s="16"/>
      <c r="C212" s="34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/>
      <c r="B213" s="16"/>
      <c r="C213" s="34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6"/>
      <c r="B214" s="16"/>
      <c r="C214" s="34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/>
      <c r="B215" s="16"/>
      <c r="C215" s="34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/>
      <c r="B216" s="16"/>
      <c r="C216" s="34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6"/>
      <c r="B217" s="16"/>
      <c r="C217" s="34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/>
      <c r="B218" s="16"/>
      <c r="C218" s="34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/>
      <c r="B219" s="16"/>
      <c r="C219" s="34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6"/>
      <c r="B220" s="16"/>
      <c r="C220" s="34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34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34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34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34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34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34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34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34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34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34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34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34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34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34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34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34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34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34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34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34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34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34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34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34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34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34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34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34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34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34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34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34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34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34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34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34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34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34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34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34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34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34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34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34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34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34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34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34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34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34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34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34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34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34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34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34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34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34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34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34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34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34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34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34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34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34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34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34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34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34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34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34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34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34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34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34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34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34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34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34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34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34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34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34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34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34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34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34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34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34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34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34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34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34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34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34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34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34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34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34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34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34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34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34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34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34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34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34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34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34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34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34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34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34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34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34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34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34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34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34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34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34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34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34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34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34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34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34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34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34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34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34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34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34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34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34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34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34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34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34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34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34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34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34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34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34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34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34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34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34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34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34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34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34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34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34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34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34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34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34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34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34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34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34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34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34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34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34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34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34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34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34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34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34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34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34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34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34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34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34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34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34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34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34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34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34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34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34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34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34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34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34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34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34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34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34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34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34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34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34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34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34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34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34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34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34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34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34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34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34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34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34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34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34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34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34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34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34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34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34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34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34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34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34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34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34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34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34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34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34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34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34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34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34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34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34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34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34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34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34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34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34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34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34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34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34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34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34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34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34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34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34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34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34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34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34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34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34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34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34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34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34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34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34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34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34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34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34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34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34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34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34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34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34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34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34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34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34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34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34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34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34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34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34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34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34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34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34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34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34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34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34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34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34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34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34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34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34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34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34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34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34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34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34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34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34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34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34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34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34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34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34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34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34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34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34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34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34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34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34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34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34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34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34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34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34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34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34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34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34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34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34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34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34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34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34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34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34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34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34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34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34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34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34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34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34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34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34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34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34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34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34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34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34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34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34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34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34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34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34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34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34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34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34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34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34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34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34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34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34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34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34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34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34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34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34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34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34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34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34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34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34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34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34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34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34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34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34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34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34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34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34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34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34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34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34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34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34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34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34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34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34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34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34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34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34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34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34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34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34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34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34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34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34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34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34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34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34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34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34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34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34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34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34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34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34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34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34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34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34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34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34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34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34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34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34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34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34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34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34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34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34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34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34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34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34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34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34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34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34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34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34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34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34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34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34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34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34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34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34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34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34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34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34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34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34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34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34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34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34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34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34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34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34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34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34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34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34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34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34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34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34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34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34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34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34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34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34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34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34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34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34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34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34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34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34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34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34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34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34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34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34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34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34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34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34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34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34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34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34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34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34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34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34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34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34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34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34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34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34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34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34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34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34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34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34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34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34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34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34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34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34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34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34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34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34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34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34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34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34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34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34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34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34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34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34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34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34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34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34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34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34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34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34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34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34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34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34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34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34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34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34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34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34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34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34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34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34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34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34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34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34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34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34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34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34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34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34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34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34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34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34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34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34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34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34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34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34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34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34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34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34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34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34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34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34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34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34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34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34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34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34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34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34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34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34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34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34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34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34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34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34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34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34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34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34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34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34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34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34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34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34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34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34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34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34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34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34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34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34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34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34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34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34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34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34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34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34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34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34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34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34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34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34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34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34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34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34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34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34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34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34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34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34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34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34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34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34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34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34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34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34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34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34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34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34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34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34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34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34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34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34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34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34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34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34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34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34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34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34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34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34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34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34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34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34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34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34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34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34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34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34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34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34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34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34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34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34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34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34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34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34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34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34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34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34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34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34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34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34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34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34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34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34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34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34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34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34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34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34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34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34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34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34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34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34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34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34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34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34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34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34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34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34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34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34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34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34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34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34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34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34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34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34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34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34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34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34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34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34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34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34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34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34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34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34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34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34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34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34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34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34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34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34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34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34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34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34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34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34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34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34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34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34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34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34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34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34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34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34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.75" customHeight="1">
      <c r="A1001" s="16"/>
      <c r="B1001" s="16"/>
      <c r="C1001" s="34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5.75" customHeight="1">
      <c r="A1002" s="16"/>
      <c r="B1002" s="16"/>
      <c r="C1002" s="34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5.75" customHeight="1">
      <c r="A1003" s="16"/>
      <c r="B1003" s="16"/>
      <c r="C1003" s="34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</sheetData>
  <sheetProtection algorithmName="SHA-512" hashValue="wzXgAMmJbDjqGtySU+URdWmw1mKuRik9fVFlMFfoWP71N0XD+xTkNdjlaVHpC52ybUnbQsObSJCTx9ShPfrldw==" saltValue="fsRyl3qiwkdrjTZWjUd5rw==" spinCount="100000" sheet="1" objects="1" scenarios="1" insertColumns="0" insertRows="0" deleteColumns="0" deleteRows="0"/>
  <protectedRanges>
    <protectedRange sqref="B5:B81 B84:B85 D84:D85 D5:D81" name="Plage1"/>
  </protectedRanges>
  <mergeCells count="6">
    <mergeCell ref="A96:D96"/>
    <mergeCell ref="A1:E1"/>
    <mergeCell ref="A2:D2"/>
    <mergeCell ref="A87:D87"/>
    <mergeCell ref="A89:D89"/>
    <mergeCell ref="E90:E92"/>
  </mergeCells>
  <conditionalFormatting sqref="B32">
    <cfRule type="cellIs" dxfId="95" priority="22" operator="greaterThan">
      <formula>$B$31</formula>
    </cfRule>
  </conditionalFormatting>
  <conditionalFormatting sqref="B28">
    <cfRule type="cellIs" dxfId="94" priority="23" operator="greaterThan">
      <formula>$B$27</formula>
    </cfRule>
  </conditionalFormatting>
  <conditionalFormatting sqref="B25">
    <cfRule type="cellIs" dxfId="93" priority="24" operator="greaterThan">
      <formula>$B$24</formula>
    </cfRule>
  </conditionalFormatting>
  <conditionalFormatting sqref="B35">
    <cfRule type="cellIs" dxfId="92" priority="25" operator="greaterThan">
      <formula>$B$34</formula>
    </cfRule>
  </conditionalFormatting>
  <conditionalFormatting sqref="B39">
    <cfRule type="cellIs" dxfId="91" priority="26" operator="greaterThan">
      <formula>$B$38</formula>
    </cfRule>
  </conditionalFormatting>
  <conditionalFormatting sqref="B21 D21">
    <cfRule type="cellIs" dxfId="90" priority="27" operator="greaterThan">
      <formula>$B$20</formula>
    </cfRule>
  </conditionalFormatting>
  <conditionalFormatting sqref="B42">
    <cfRule type="cellIs" dxfId="89" priority="28" operator="greaterThan">
      <formula>$B$41</formula>
    </cfRule>
  </conditionalFormatting>
  <conditionalFormatting sqref="B18 D18">
    <cfRule type="cellIs" dxfId="88" priority="29" operator="greaterThan">
      <formula>$B$17</formula>
    </cfRule>
  </conditionalFormatting>
  <conditionalFormatting sqref="B14 D14">
    <cfRule type="cellIs" dxfId="87" priority="30" operator="greaterThan">
      <formula>$B$13</formula>
    </cfRule>
  </conditionalFormatting>
  <conditionalFormatting sqref="B11 D11">
    <cfRule type="cellIs" dxfId="86" priority="31" operator="greaterThan">
      <formula>$B$10</formula>
    </cfRule>
  </conditionalFormatting>
  <conditionalFormatting sqref="B50">
    <cfRule type="cellIs" dxfId="85" priority="32" operator="greaterThan">
      <formula>$B$49</formula>
    </cfRule>
  </conditionalFormatting>
  <conditionalFormatting sqref="B52">
    <cfRule type="cellIs" dxfId="84" priority="33" operator="greaterThan">
      <formula>$B$51</formula>
    </cfRule>
  </conditionalFormatting>
  <conditionalFormatting sqref="B55">
    <cfRule type="cellIs" dxfId="83" priority="34" operator="greaterThan">
      <formula>$B$54</formula>
    </cfRule>
  </conditionalFormatting>
  <conditionalFormatting sqref="B60">
    <cfRule type="cellIs" dxfId="82" priority="35" operator="greaterThan">
      <formula>$B$59</formula>
    </cfRule>
  </conditionalFormatting>
  <conditionalFormatting sqref="B62">
    <cfRule type="cellIs" dxfId="81" priority="36" operator="greaterThan">
      <formula>$B$61</formula>
    </cfRule>
  </conditionalFormatting>
  <conditionalFormatting sqref="B67">
    <cfRule type="cellIs" dxfId="80" priority="37" operator="greaterThan">
      <formula>$B$66</formula>
    </cfRule>
  </conditionalFormatting>
  <conditionalFormatting sqref="B47">
    <cfRule type="cellIs" dxfId="79" priority="38" operator="greaterThan">
      <formula>$B$46</formula>
    </cfRule>
  </conditionalFormatting>
  <conditionalFormatting sqref="B70">
    <cfRule type="cellIs" dxfId="78" priority="39" operator="greaterThan">
      <formula>$B$69</formula>
    </cfRule>
  </conditionalFormatting>
  <conditionalFormatting sqref="B79">
    <cfRule type="cellIs" dxfId="77" priority="40" operator="greaterThan">
      <formula>$B$78</formula>
    </cfRule>
  </conditionalFormatting>
  <conditionalFormatting sqref="B75">
    <cfRule type="cellIs" dxfId="76" priority="41" operator="greaterThan">
      <formula>$B$74</formula>
    </cfRule>
  </conditionalFormatting>
  <conditionalFormatting sqref="B90">
    <cfRule type="expression" dxfId="75" priority="42">
      <formula>$B$90&gt;=80%</formula>
    </cfRule>
  </conditionalFormatting>
  <conditionalFormatting sqref="B91">
    <cfRule type="expression" dxfId="74" priority="43">
      <formula>$B$91&gt;=30%</formula>
    </cfRule>
  </conditionalFormatting>
  <conditionalFormatting sqref="B92">
    <cfRule type="expression" dxfId="73" priority="44">
      <formula>$B$92&gt;=30%</formula>
    </cfRule>
  </conditionalFormatting>
  <conditionalFormatting sqref="B72">
    <cfRule type="cellIs" dxfId="72" priority="45" operator="greaterThan">
      <formula>$B$71</formula>
    </cfRule>
  </conditionalFormatting>
  <conditionalFormatting sqref="B93">
    <cfRule type="expression" dxfId="71" priority="46">
      <formula>$B$93&lt;=50%</formula>
    </cfRule>
  </conditionalFormatting>
  <conditionalFormatting sqref="B94">
    <cfRule type="expression" dxfId="70" priority="47">
      <formula>$B$94&gt;=70%</formula>
    </cfRule>
  </conditionalFormatting>
  <conditionalFormatting sqref="B95">
    <cfRule type="expression" dxfId="69" priority="48">
      <formula>$B$95&lt;=25%</formula>
    </cfRule>
  </conditionalFormatting>
  <conditionalFormatting sqref="D11">
    <cfRule type="cellIs" dxfId="68" priority="21" operator="greaterThan">
      <formula>$D$10</formula>
    </cfRule>
  </conditionalFormatting>
  <conditionalFormatting sqref="D14">
    <cfRule type="cellIs" dxfId="67" priority="20" operator="greaterThan">
      <formula>$D$13</formula>
    </cfRule>
  </conditionalFormatting>
  <conditionalFormatting sqref="D18">
    <cfRule type="cellIs" dxfId="66" priority="19" operator="greaterThan">
      <formula>$D$17</formula>
    </cfRule>
  </conditionalFormatting>
  <conditionalFormatting sqref="D21">
    <cfRule type="cellIs" dxfId="65" priority="18" operator="greaterThan">
      <formula>$D$20</formula>
    </cfRule>
  </conditionalFormatting>
  <conditionalFormatting sqref="D25">
    <cfRule type="cellIs" dxfId="64" priority="17" operator="greaterThan">
      <formula>$D$24</formula>
    </cfRule>
  </conditionalFormatting>
  <conditionalFormatting sqref="D28">
    <cfRule type="cellIs" dxfId="63" priority="16" operator="greaterThan">
      <formula>$D$27</formula>
    </cfRule>
  </conditionalFormatting>
  <conditionalFormatting sqref="D32">
    <cfRule type="cellIs" dxfId="62" priority="15" operator="greaterThan">
      <formula>$D$31</formula>
    </cfRule>
  </conditionalFormatting>
  <conditionalFormatting sqref="D35">
    <cfRule type="cellIs" dxfId="61" priority="14" operator="greaterThan">
      <formula>$D$34</formula>
    </cfRule>
  </conditionalFormatting>
  <conditionalFormatting sqref="D39">
    <cfRule type="cellIs" dxfId="60" priority="13" operator="greaterThan">
      <formula>$D$38</formula>
    </cfRule>
  </conditionalFormatting>
  <conditionalFormatting sqref="D42">
    <cfRule type="cellIs" dxfId="59" priority="12" operator="greaterThan">
      <formula>$D$41</formula>
    </cfRule>
  </conditionalFormatting>
  <conditionalFormatting sqref="D47">
    <cfRule type="cellIs" dxfId="58" priority="11" operator="greaterThan">
      <formula>$D$46</formula>
    </cfRule>
  </conditionalFormatting>
  <conditionalFormatting sqref="D50">
    <cfRule type="cellIs" dxfId="57" priority="10" operator="greaterThan">
      <formula>$D$49</formula>
    </cfRule>
  </conditionalFormatting>
  <conditionalFormatting sqref="D52">
    <cfRule type="cellIs" dxfId="56" priority="9" operator="greaterThan">
      <formula>$D$51</formula>
    </cfRule>
  </conditionalFormatting>
  <conditionalFormatting sqref="D55">
    <cfRule type="cellIs" dxfId="55" priority="8" operator="greaterThan">
      <formula>$D$54</formula>
    </cfRule>
  </conditionalFormatting>
  <conditionalFormatting sqref="D60">
    <cfRule type="cellIs" dxfId="54" priority="7" operator="greaterThan">
      <formula>$D$59</formula>
    </cfRule>
  </conditionalFormatting>
  <conditionalFormatting sqref="D62">
    <cfRule type="cellIs" dxfId="53" priority="6" operator="greaterThan">
      <formula>$D$61</formula>
    </cfRule>
  </conditionalFormatting>
  <conditionalFormatting sqref="D67">
    <cfRule type="cellIs" dxfId="52" priority="5" operator="greaterThan">
      <formula>$D$66</formula>
    </cfRule>
  </conditionalFormatting>
  <conditionalFormatting sqref="D70">
    <cfRule type="cellIs" dxfId="51" priority="4" operator="greaterThan">
      <formula>$D$69</formula>
    </cfRule>
  </conditionalFormatting>
  <conditionalFormatting sqref="D72">
    <cfRule type="cellIs" dxfId="50" priority="3" operator="greaterThan">
      <formula>$D$71</formula>
    </cfRule>
  </conditionalFormatting>
  <conditionalFormatting sqref="D75">
    <cfRule type="cellIs" dxfId="49" priority="2" operator="greaterThan">
      <formula>$D$74</formula>
    </cfRule>
  </conditionalFormatting>
  <conditionalFormatting sqref="D79">
    <cfRule type="cellIs" dxfId="48" priority="1" operator="greaterThan">
      <formula>$D$78</formula>
    </cfRule>
  </conditionalFormatting>
  <hyperlinks>
    <hyperlink ref="A6" r:id="rId1"/>
  </hyperlinks>
  <pageMargins left="0.7" right="0.7" top="0.3" bottom="0.3" header="0" footer="0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workbookViewId="0">
      <selection activeCell="F82" sqref="F82"/>
    </sheetView>
  </sheetViews>
  <sheetFormatPr baseColWidth="10" defaultColWidth="14.42578125" defaultRowHeight="15" customHeight="1"/>
  <cols>
    <col min="1" max="1" width="74.140625" style="17" customWidth="1"/>
    <col min="2" max="2" width="11.140625" style="17" customWidth="1"/>
    <col min="3" max="3" width="12.28515625" style="17" customWidth="1"/>
    <col min="4" max="4" width="11" style="17" customWidth="1"/>
    <col min="5" max="5" width="9.7109375" style="17" customWidth="1"/>
    <col min="6" max="6" width="10.85546875" style="17" customWidth="1"/>
    <col min="7" max="26" width="8.7109375" style="17" customWidth="1"/>
    <col min="27" max="16384" width="14.42578125" style="17"/>
  </cols>
  <sheetData>
    <row r="1" spans="1:26" s="14" customFormat="1" ht="41.25" customHeight="1">
      <c r="A1" s="56" t="s">
        <v>105</v>
      </c>
      <c r="B1" s="56"/>
      <c r="C1" s="56"/>
      <c r="D1" s="56"/>
      <c r="E1" s="56"/>
    </row>
    <row r="2" spans="1:26" ht="58.5" customHeight="1">
      <c r="A2" s="57" t="s">
        <v>115</v>
      </c>
      <c r="B2" s="51"/>
      <c r="C2" s="51"/>
      <c r="D2" s="51"/>
      <c r="E2" s="1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42" customHeight="1">
      <c r="A3" s="16"/>
      <c r="B3" s="18" t="s">
        <v>116</v>
      </c>
      <c r="C3" s="19" t="s">
        <v>106</v>
      </c>
      <c r="D3" s="18" t="s">
        <v>0</v>
      </c>
      <c r="E3" s="20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4.25" customHeight="1">
      <c r="A4" s="21" t="s">
        <v>1</v>
      </c>
      <c r="B4" s="22"/>
      <c r="C4" s="23"/>
      <c r="D4" s="24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9.5" customHeight="1">
      <c r="A5" s="25" t="s">
        <v>2</v>
      </c>
      <c r="B5" s="26">
        <v>0</v>
      </c>
      <c r="C5" s="27" t="s">
        <v>3</v>
      </c>
      <c r="D5" s="26">
        <v>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33" customHeight="1">
      <c r="A6" s="28" t="s">
        <v>4</v>
      </c>
      <c r="B6" s="26">
        <v>0</v>
      </c>
      <c r="C6" s="27" t="s">
        <v>5</v>
      </c>
      <c r="D6" s="26">
        <v>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9.5" customHeight="1">
      <c r="A7" s="25" t="s">
        <v>6</v>
      </c>
      <c r="B7" s="26">
        <v>0</v>
      </c>
      <c r="C7" s="27" t="s">
        <v>7</v>
      </c>
      <c r="D7" s="26">
        <v>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>
      <c r="A8" s="25" t="s">
        <v>8</v>
      </c>
      <c r="B8" s="26">
        <v>0</v>
      </c>
      <c r="C8" s="27" t="s">
        <v>9</v>
      </c>
      <c r="D8" s="26">
        <v>0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>
      <c r="A9" s="21" t="s">
        <v>10</v>
      </c>
      <c r="B9" s="29"/>
      <c r="C9" s="23"/>
      <c r="D9" s="29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>
      <c r="A10" s="25" t="s">
        <v>11</v>
      </c>
      <c r="B10" s="26">
        <v>0</v>
      </c>
      <c r="C10" s="27" t="s">
        <v>12</v>
      </c>
      <c r="D10" s="26"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>
      <c r="A11" s="30" t="s">
        <v>110</v>
      </c>
      <c r="B11" s="26">
        <v>0</v>
      </c>
      <c r="C11" s="27" t="s">
        <v>13</v>
      </c>
      <c r="D11" s="26">
        <v>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25" t="s">
        <v>14</v>
      </c>
      <c r="B12" s="26">
        <v>0</v>
      </c>
      <c r="C12" s="27" t="s">
        <v>15</v>
      </c>
      <c r="D12" s="26">
        <v>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>
      <c r="A13" s="25" t="s">
        <v>16</v>
      </c>
      <c r="B13" s="26">
        <v>0</v>
      </c>
      <c r="C13" s="27" t="s">
        <v>17</v>
      </c>
      <c r="D13" s="26"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>
      <c r="A14" s="30" t="s">
        <v>110</v>
      </c>
      <c r="B14" s="26">
        <v>0</v>
      </c>
      <c r="C14" s="27" t="s">
        <v>18</v>
      </c>
      <c r="D14" s="26"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>
      <c r="A15" s="25" t="s">
        <v>19</v>
      </c>
      <c r="B15" s="26">
        <v>0</v>
      </c>
      <c r="C15" s="27" t="s">
        <v>20</v>
      </c>
      <c r="D15" s="26"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4.25" customHeight="1">
      <c r="A16" s="21" t="s">
        <v>21</v>
      </c>
      <c r="B16" s="29"/>
      <c r="C16" s="23"/>
      <c r="D16" s="29"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>
      <c r="A17" s="25" t="s">
        <v>22</v>
      </c>
      <c r="B17" s="26">
        <v>0</v>
      </c>
      <c r="C17" s="27" t="s">
        <v>23</v>
      </c>
      <c r="D17" s="26">
        <v>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>
      <c r="A18" s="30" t="s">
        <v>110</v>
      </c>
      <c r="B18" s="26">
        <v>0</v>
      </c>
      <c r="C18" s="27" t="s">
        <v>24</v>
      </c>
      <c r="D18" s="26">
        <v>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>
      <c r="A19" s="25" t="s">
        <v>14</v>
      </c>
      <c r="B19" s="26">
        <v>0</v>
      </c>
      <c r="C19" s="27" t="s">
        <v>25</v>
      </c>
      <c r="D19" s="26">
        <v>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>
      <c r="A20" s="25" t="s">
        <v>16</v>
      </c>
      <c r="B20" s="26">
        <v>0</v>
      </c>
      <c r="C20" s="27" t="s">
        <v>26</v>
      </c>
      <c r="D20" s="26">
        <v>0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>
      <c r="A21" s="31" t="s">
        <v>110</v>
      </c>
      <c r="B21" s="26">
        <v>0</v>
      </c>
      <c r="C21" s="27" t="s">
        <v>27</v>
      </c>
      <c r="D21" s="26">
        <v>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>
      <c r="A22" s="25" t="s">
        <v>8</v>
      </c>
      <c r="B22" s="26">
        <v>0</v>
      </c>
      <c r="C22" s="27" t="s">
        <v>28</v>
      </c>
      <c r="D22" s="26">
        <v>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6.5" customHeight="1">
      <c r="A23" s="32" t="s">
        <v>29</v>
      </c>
      <c r="B23" s="29"/>
      <c r="C23" s="23"/>
      <c r="D23" s="29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>
      <c r="A24" s="25" t="s">
        <v>22</v>
      </c>
      <c r="B24" s="26">
        <v>0</v>
      </c>
      <c r="C24" s="27" t="s">
        <v>30</v>
      </c>
      <c r="D24" s="26">
        <v>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>
      <c r="A25" s="30" t="s">
        <v>110</v>
      </c>
      <c r="B25" s="26">
        <v>0</v>
      </c>
      <c r="C25" s="27" t="s">
        <v>31</v>
      </c>
      <c r="D25" s="26">
        <v>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>
      <c r="A26" s="25" t="s">
        <v>14</v>
      </c>
      <c r="B26" s="26">
        <v>0</v>
      </c>
      <c r="C26" s="27" t="s">
        <v>32</v>
      </c>
      <c r="D26" s="26">
        <v>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>
      <c r="A27" s="25" t="s">
        <v>16</v>
      </c>
      <c r="B27" s="26">
        <v>0</v>
      </c>
      <c r="C27" s="27" t="s">
        <v>33</v>
      </c>
      <c r="D27" s="26">
        <v>0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>
      <c r="A28" s="30" t="s">
        <v>110</v>
      </c>
      <c r="B28" s="26">
        <v>0</v>
      </c>
      <c r="C28" s="27" t="s">
        <v>34</v>
      </c>
      <c r="D28" s="26">
        <v>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>
      <c r="A29" s="25" t="s">
        <v>19</v>
      </c>
      <c r="B29" s="26">
        <v>0</v>
      </c>
      <c r="C29" s="27" t="s">
        <v>35</v>
      </c>
      <c r="D29" s="26">
        <v>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4.25" customHeight="1">
      <c r="A30" s="21" t="s">
        <v>36</v>
      </c>
      <c r="B30" s="29"/>
      <c r="C30" s="23"/>
      <c r="D30" s="29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>
      <c r="A31" s="25" t="s">
        <v>22</v>
      </c>
      <c r="B31" s="26">
        <v>0</v>
      </c>
      <c r="C31" s="27" t="s">
        <v>37</v>
      </c>
      <c r="D31" s="26">
        <v>0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>
      <c r="A32" s="30" t="s">
        <v>110</v>
      </c>
      <c r="B32" s="26">
        <v>0</v>
      </c>
      <c r="C32" s="27" t="s">
        <v>38</v>
      </c>
      <c r="D32" s="26">
        <v>0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>
      <c r="A33" s="25" t="s">
        <v>14</v>
      </c>
      <c r="B33" s="26">
        <v>0</v>
      </c>
      <c r="C33" s="27" t="s">
        <v>39</v>
      </c>
      <c r="D33" s="26">
        <v>0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>
      <c r="A34" s="25" t="s">
        <v>16</v>
      </c>
      <c r="B34" s="26">
        <v>0</v>
      </c>
      <c r="C34" s="27" t="s">
        <v>40</v>
      </c>
      <c r="D34" s="26">
        <v>0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>
      <c r="A35" s="30" t="s">
        <v>110</v>
      </c>
      <c r="B35" s="26">
        <v>0</v>
      </c>
      <c r="C35" s="27" t="s">
        <v>41</v>
      </c>
      <c r="D35" s="26">
        <v>0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>
      <c r="A36" s="25" t="s">
        <v>8</v>
      </c>
      <c r="B36" s="26">
        <v>0</v>
      </c>
      <c r="C36" s="27" t="s">
        <v>42</v>
      </c>
      <c r="D36" s="26">
        <v>0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4.25" customHeight="1">
      <c r="A37" s="21" t="s">
        <v>43</v>
      </c>
      <c r="B37" s="29"/>
      <c r="C37" s="23"/>
      <c r="D37" s="29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>
      <c r="A38" s="25" t="s">
        <v>22</v>
      </c>
      <c r="B38" s="26">
        <v>0</v>
      </c>
      <c r="C38" s="27" t="s">
        <v>44</v>
      </c>
      <c r="D38" s="26">
        <v>0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>
      <c r="A39" s="30" t="s">
        <v>110</v>
      </c>
      <c r="B39" s="26">
        <v>0</v>
      </c>
      <c r="C39" s="27" t="s">
        <v>45</v>
      </c>
      <c r="D39" s="26">
        <v>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>
      <c r="A40" s="25" t="s">
        <v>14</v>
      </c>
      <c r="B40" s="26">
        <v>0</v>
      </c>
      <c r="C40" s="27" t="s">
        <v>46</v>
      </c>
      <c r="D40" s="26">
        <v>0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>
      <c r="A41" s="25" t="s">
        <v>16</v>
      </c>
      <c r="B41" s="26">
        <v>0</v>
      </c>
      <c r="C41" s="27" t="s">
        <v>47</v>
      </c>
      <c r="D41" s="26">
        <v>0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>
      <c r="A42" s="30" t="s">
        <v>110</v>
      </c>
      <c r="B42" s="26">
        <v>0</v>
      </c>
      <c r="C42" s="27" t="s">
        <v>48</v>
      </c>
      <c r="D42" s="26">
        <v>0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>
      <c r="A43" s="25" t="s">
        <v>8</v>
      </c>
      <c r="B43" s="26">
        <v>0</v>
      </c>
      <c r="C43" s="27" t="s">
        <v>49</v>
      </c>
      <c r="D43" s="26">
        <v>0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4.25" customHeight="1">
      <c r="A44" s="21" t="s">
        <v>50</v>
      </c>
      <c r="B44" s="29"/>
      <c r="C44" s="23"/>
      <c r="D44" s="29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>
      <c r="A45" s="25" t="s">
        <v>51</v>
      </c>
      <c r="B45" s="26">
        <v>0</v>
      </c>
      <c r="C45" s="27" t="s">
        <v>52</v>
      </c>
      <c r="D45" s="26">
        <v>0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>
      <c r="A46" s="25" t="s">
        <v>22</v>
      </c>
      <c r="B46" s="26">
        <v>0</v>
      </c>
      <c r="C46" s="27" t="s">
        <v>53</v>
      </c>
      <c r="D46" s="26">
        <v>0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>
      <c r="A47" s="30" t="s">
        <v>110</v>
      </c>
      <c r="B47" s="26">
        <v>0</v>
      </c>
      <c r="C47" s="27" t="s">
        <v>54</v>
      </c>
      <c r="D47" s="26">
        <v>0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>
      <c r="A48" s="25" t="s">
        <v>14</v>
      </c>
      <c r="B48" s="26">
        <v>0</v>
      </c>
      <c r="C48" s="27" t="s">
        <v>55</v>
      </c>
      <c r="D48" s="26">
        <v>0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>
      <c r="A49" s="25" t="s">
        <v>56</v>
      </c>
      <c r="B49" s="26">
        <v>0</v>
      </c>
      <c r="C49" s="27" t="s">
        <v>57</v>
      </c>
      <c r="D49" s="26">
        <v>0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>
      <c r="A50" s="30" t="s">
        <v>110</v>
      </c>
      <c r="B50" s="26">
        <v>0</v>
      </c>
      <c r="C50" s="27" t="s">
        <v>58</v>
      </c>
      <c r="D50" s="26">
        <v>0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>
      <c r="A51" s="25" t="s">
        <v>16</v>
      </c>
      <c r="B51" s="26">
        <v>0</v>
      </c>
      <c r="C51" s="27" t="s">
        <v>59</v>
      </c>
      <c r="D51" s="26">
        <v>0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>
      <c r="A52" s="30" t="s">
        <v>110</v>
      </c>
      <c r="B52" s="26">
        <v>0</v>
      </c>
      <c r="C52" s="27" t="s">
        <v>60</v>
      </c>
      <c r="D52" s="26">
        <v>0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>
      <c r="A53" s="25" t="s">
        <v>61</v>
      </c>
      <c r="B53" s="26">
        <v>0</v>
      </c>
      <c r="C53" s="27" t="s">
        <v>62</v>
      </c>
      <c r="D53" s="26">
        <v>0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>
      <c r="A54" s="25" t="s">
        <v>63</v>
      </c>
      <c r="B54" s="26">
        <v>0</v>
      </c>
      <c r="C54" s="27" t="s">
        <v>64</v>
      </c>
      <c r="D54" s="26">
        <v>0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>
      <c r="A55" s="30" t="s">
        <v>110</v>
      </c>
      <c r="B55" s="26">
        <v>0</v>
      </c>
      <c r="C55" s="27" t="s">
        <v>65</v>
      </c>
      <c r="D55" s="26">
        <v>0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>
      <c r="A56" s="25" t="s">
        <v>8</v>
      </c>
      <c r="B56" s="26">
        <v>0</v>
      </c>
      <c r="C56" s="27" t="s">
        <v>66</v>
      </c>
      <c r="D56" s="26">
        <v>0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4.25" customHeight="1">
      <c r="A57" s="21" t="s">
        <v>67</v>
      </c>
      <c r="B57" s="29"/>
      <c r="C57" s="23"/>
      <c r="D57" s="29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>
      <c r="A58" s="25" t="s">
        <v>51</v>
      </c>
      <c r="B58" s="26">
        <v>0</v>
      </c>
      <c r="C58" s="27" t="s">
        <v>68</v>
      </c>
      <c r="D58" s="26">
        <v>0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>
      <c r="A59" s="25" t="s">
        <v>22</v>
      </c>
      <c r="B59" s="26">
        <v>0</v>
      </c>
      <c r="C59" s="27" t="s">
        <v>69</v>
      </c>
      <c r="D59" s="26">
        <v>0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30" t="s">
        <v>110</v>
      </c>
      <c r="B60" s="26">
        <v>0</v>
      </c>
      <c r="C60" s="27" t="s">
        <v>70</v>
      </c>
      <c r="D60" s="26">
        <v>0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>
      <c r="A61" s="25" t="s">
        <v>56</v>
      </c>
      <c r="B61" s="26">
        <v>0</v>
      </c>
      <c r="C61" s="27" t="s">
        <v>71</v>
      </c>
      <c r="D61" s="26">
        <v>0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30" t="s">
        <v>110</v>
      </c>
      <c r="B62" s="26">
        <v>0</v>
      </c>
      <c r="C62" s="27" t="s">
        <v>72</v>
      </c>
      <c r="D62" s="26">
        <v>0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>
      <c r="A63" s="25" t="s">
        <v>8</v>
      </c>
      <c r="B63" s="26">
        <v>0</v>
      </c>
      <c r="C63" s="27" t="s">
        <v>73</v>
      </c>
      <c r="D63" s="26">
        <v>0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4.25" customHeight="1">
      <c r="A64" s="21" t="s">
        <v>74</v>
      </c>
      <c r="B64" s="29"/>
      <c r="C64" s="23"/>
      <c r="D64" s="29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25" t="s">
        <v>51</v>
      </c>
      <c r="B65" s="26">
        <v>0</v>
      </c>
      <c r="C65" s="27" t="s">
        <v>75</v>
      </c>
      <c r="D65" s="26">
        <v>0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25" t="s">
        <v>22</v>
      </c>
      <c r="B66" s="26">
        <v>0</v>
      </c>
      <c r="C66" s="27" t="s">
        <v>76</v>
      </c>
      <c r="D66" s="26">
        <v>0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30" t="s">
        <v>110</v>
      </c>
      <c r="B67" s="26">
        <v>0</v>
      </c>
      <c r="C67" s="27" t="s">
        <v>77</v>
      </c>
      <c r="D67" s="26">
        <v>0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25" t="s">
        <v>14</v>
      </c>
      <c r="B68" s="26">
        <v>0</v>
      </c>
      <c r="C68" s="27" t="s">
        <v>78</v>
      </c>
      <c r="D68" s="26">
        <v>0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25" t="s">
        <v>56</v>
      </c>
      <c r="B69" s="26">
        <v>0</v>
      </c>
      <c r="C69" s="27" t="s">
        <v>79</v>
      </c>
      <c r="D69" s="26">
        <v>0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30" t="s">
        <v>110</v>
      </c>
      <c r="B70" s="26">
        <v>0</v>
      </c>
      <c r="C70" s="27" t="s">
        <v>80</v>
      </c>
      <c r="D70" s="26">
        <v>0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25" t="s">
        <v>16</v>
      </c>
      <c r="B71" s="26">
        <v>0</v>
      </c>
      <c r="C71" s="27" t="s">
        <v>81</v>
      </c>
      <c r="D71" s="26">
        <v>0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30" t="s">
        <v>110</v>
      </c>
      <c r="B72" s="26">
        <v>0</v>
      </c>
      <c r="C72" s="27" t="s">
        <v>82</v>
      </c>
      <c r="D72" s="26">
        <v>0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25" t="s">
        <v>61</v>
      </c>
      <c r="B73" s="26">
        <v>0</v>
      </c>
      <c r="C73" s="27" t="s">
        <v>83</v>
      </c>
      <c r="D73" s="26">
        <v>0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25" t="s">
        <v>63</v>
      </c>
      <c r="B74" s="26">
        <v>0</v>
      </c>
      <c r="C74" s="27" t="s">
        <v>84</v>
      </c>
      <c r="D74" s="26">
        <v>0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30" t="s">
        <v>110</v>
      </c>
      <c r="B75" s="26">
        <v>0</v>
      </c>
      <c r="C75" s="27" t="s">
        <v>85</v>
      </c>
      <c r="D75" s="26">
        <v>0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25" t="s">
        <v>8</v>
      </c>
      <c r="B76" s="26">
        <v>0</v>
      </c>
      <c r="C76" s="27" t="s">
        <v>86</v>
      </c>
      <c r="D76" s="26">
        <v>0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4" customHeight="1">
      <c r="A77" s="21" t="s">
        <v>87</v>
      </c>
      <c r="B77" s="29"/>
      <c r="C77" s="23"/>
      <c r="D77" s="29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25" t="s">
        <v>22</v>
      </c>
      <c r="B78" s="26">
        <v>0</v>
      </c>
      <c r="C78" s="27" t="s">
        <v>88</v>
      </c>
      <c r="D78" s="26">
        <v>0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30" t="s">
        <v>110</v>
      </c>
      <c r="B79" s="26">
        <v>0</v>
      </c>
      <c r="C79" s="27" t="s">
        <v>89</v>
      </c>
      <c r="D79" s="26">
        <v>0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25" t="s">
        <v>8</v>
      </c>
      <c r="B80" s="26">
        <v>0</v>
      </c>
      <c r="C80" s="27" t="s">
        <v>90</v>
      </c>
      <c r="D80" s="26">
        <v>0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33"/>
      <c r="B81" s="24"/>
      <c r="C81" s="34"/>
      <c r="D81" s="24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31.5" customHeight="1">
      <c r="A82" s="35" t="s">
        <v>91</v>
      </c>
      <c r="B82" s="13">
        <f>B5+B6+B7+B8+B10+B12+B13+B15+B17+B19+B20+B22+B24+B26+B27+B29+B31+B33+B34+B36+B38+B40+B41+B43+B45+B46+B48+B49+B51+B53+B54+B56+B58+B59+B61+B63+B65+B66+B68+B69+B71+B73+B74+B76+B78+B80</f>
        <v>0</v>
      </c>
      <c r="C82" s="27" t="s">
        <v>92</v>
      </c>
      <c r="D82" s="13">
        <f>D5+D6+D7+D8+D10+D12+D13+D15+D17+D19+D20+D22+D24+D26+D27+D29+D31+D33+D34+D36+D38+D40+D41+D43+D45+D46+D48+D49+D51+D53+D54+D56+D58+D59+D61+D63+D65+D66+D68+D69+D71+D73+D74+D76+D78+D80</f>
        <v>0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4.25" customHeight="1">
      <c r="A83" s="36" t="s">
        <v>93</v>
      </c>
      <c r="B83" s="29"/>
      <c r="C83" s="23"/>
      <c r="D83" s="29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25" t="s">
        <v>94</v>
      </c>
      <c r="B84" s="26">
        <v>0</v>
      </c>
      <c r="C84" s="27" t="s">
        <v>95</v>
      </c>
      <c r="D84" s="26">
        <v>0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25" t="s">
        <v>96</v>
      </c>
      <c r="B85" s="26">
        <v>0</v>
      </c>
      <c r="C85" s="27" t="s">
        <v>97</v>
      </c>
      <c r="D85" s="26">
        <v>0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25"/>
      <c r="B86" s="37"/>
      <c r="C86" s="27"/>
      <c r="D86" s="37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1" customHeight="1">
      <c r="A87" s="58" t="s">
        <v>111</v>
      </c>
      <c r="B87" s="58"/>
      <c r="C87" s="58"/>
      <c r="D87" s="58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6"/>
      <c r="B88" s="16"/>
      <c r="C88" s="34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4" customHeight="1" thickBot="1">
      <c r="A89" s="51" t="s">
        <v>113</v>
      </c>
      <c r="B89" s="52"/>
      <c r="C89" s="52"/>
      <c r="D89" s="53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34.5" customHeight="1">
      <c r="A90" s="38" t="s">
        <v>98</v>
      </c>
      <c r="B90" s="3" t="e">
        <f>(((B45+B46+B48+B65+B66+B68)/3)+((B5+B10+B12+B17+B19+B24+B26+B31+B33+B38+B40+B58+B59)/2)+((B49+B51+B53+B69+B71+B73)*2/3)+((B6+B7+B13+B20+B27+B34+B41+B54+B61+B74+B78)))/B82</f>
        <v>#DIV/0!</v>
      </c>
      <c r="C90" s="39"/>
      <c r="D90" s="7" t="e">
        <f>(((D45+D46+D48+D65+D66+D68)/3)+((D5+D10+D12+D17+D19+D24+D26+D31+D33+D38+D40+D58+D59)/2)+((D49+D51+D53+D69+D71+D73)*2/3)+((D6+D7+D13+D20+D27+D34+D41+D54+D61+D74+D78)))/D82</f>
        <v>#DIV/0!</v>
      </c>
      <c r="E90" s="48" t="s">
        <v>104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>
      <c r="A91" s="40" t="s">
        <v>99</v>
      </c>
      <c r="B91" s="4" t="e">
        <f>(B7+B11+B14+B18+B21+B25+B28+B32+B35+B39+B42+B47+B50+B52+B55+B60+B62+B67+B70+B72+B75+B79)/B82</f>
        <v>#DIV/0!</v>
      </c>
      <c r="C91" s="34"/>
      <c r="D91" s="8" t="e">
        <f>(D7+D11+D14+D18+D21+D25+D28+D32+D35+D39+D42+D47+D50+D52+D55+D60+D62+D67+D70+D72+D75+D79)/D82</f>
        <v>#DIV/0!</v>
      </c>
      <c r="E91" s="49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>
      <c r="A92" s="40" t="s">
        <v>100</v>
      </c>
      <c r="B92" s="4" t="e">
        <f>(B6+B7+B10+B13+B17+B20+B24+B27+B31+B34+B38+B41+B46+B49+B51+B54+B59+B61+B66+B69+B71+B74+B78)/B82</f>
        <v>#DIV/0!</v>
      </c>
      <c r="C92" s="34"/>
      <c r="D92" s="8" t="e">
        <f>(D6+D7+D10+D13+D17+D20+D24+D27+D31+D34+D38+D41+D46+D49+D51+D54+D59+D61+D66+D69+D71+D74+D78)/D82</f>
        <v>#DIV/0!</v>
      </c>
      <c r="E92" s="50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thickBot="1">
      <c r="A93" s="40" t="s">
        <v>101</v>
      </c>
      <c r="B93" s="5" t="e">
        <f>(B5+B6+B7+B8+B10+B12+B13+B15+B17+B19+B20+B22+B24+B26+B27+B29+B31+B33+B34+B36)/E93</f>
        <v>#DIV/0!</v>
      </c>
      <c r="C93" s="34"/>
      <c r="D93" s="9" t="e">
        <f>(D5+D6+D7+D8+D10+D12+D13+D15+D17+D19+D20+D22+D24+D26+D27+D29+D31+D33+D34+D36)/E93</f>
        <v>#DIV/0!</v>
      </c>
      <c r="E93" s="12">
        <f>D5+D6+D7+D8+D10+D12+D13+D15+D17+D19+D20+D22+D24+D26+D27+D29+D31+D33+D34+D36</f>
        <v>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30">
      <c r="A94" s="40" t="s">
        <v>102</v>
      </c>
      <c r="B94" s="4" t="e">
        <f>(B59+B61+B78)/(B58+B59+B61+B63+B78+B80)</f>
        <v>#DIV/0!</v>
      </c>
      <c r="C94" s="34"/>
      <c r="D94" s="10" t="e">
        <f>(D59+D61+D78)/(D58+D59+D61+D63+D78+D80)</f>
        <v>#DIV/0!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thickBot="1">
      <c r="A95" s="41" t="s">
        <v>103</v>
      </c>
      <c r="B95" s="6" t="e">
        <f>(B84+B85)/B82</f>
        <v>#DIV/0!</v>
      </c>
      <c r="C95" s="42"/>
      <c r="D95" s="11" t="e">
        <f>(D84+D85)/D82</f>
        <v>#DIV/0!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54" t="s">
        <v>120</v>
      </c>
      <c r="B96" s="55"/>
      <c r="C96" s="55"/>
      <c r="D96" s="5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6"/>
      <c r="B97" s="16"/>
      <c r="C97" s="34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/>
      <c r="B98" s="16"/>
      <c r="C98" s="34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/>
      <c r="B99" s="16"/>
      <c r="C99" s="34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6"/>
      <c r="B100" s="16"/>
      <c r="C100" s="34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/>
      <c r="B101" s="16"/>
      <c r="C101" s="34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/>
      <c r="B102" s="16"/>
      <c r="C102" s="34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6"/>
      <c r="B103" s="16"/>
      <c r="C103" s="34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/>
      <c r="B104" s="16"/>
      <c r="C104" s="34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/>
      <c r="B105" s="16"/>
      <c r="C105" s="34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6"/>
      <c r="B106" s="16"/>
      <c r="C106" s="34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/>
      <c r="B107" s="16"/>
      <c r="C107" s="34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/>
      <c r="B108" s="16"/>
      <c r="C108" s="34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6"/>
      <c r="B109" s="16"/>
      <c r="C109" s="34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/>
      <c r="B110" s="16"/>
      <c r="C110" s="34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/>
      <c r="B111" s="16"/>
      <c r="C111" s="34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6"/>
      <c r="B112" s="16"/>
      <c r="C112" s="34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/>
      <c r="B113" s="16"/>
      <c r="C113" s="34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/>
      <c r="B114" s="16"/>
      <c r="C114" s="34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6"/>
      <c r="B115" s="16"/>
      <c r="C115" s="34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/>
      <c r="B116" s="16"/>
      <c r="C116" s="34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/>
      <c r="B117" s="16"/>
      <c r="C117" s="34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6"/>
      <c r="B118" s="16"/>
      <c r="C118" s="34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/>
      <c r="B119" s="16"/>
      <c r="C119" s="34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/>
      <c r="B120" s="16"/>
      <c r="C120" s="34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6"/>
      <c r="B121" s="16"/>
      <c r="C121" s="34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/>
      <c r="B122" s="16"/>
      <c r="C122" s="34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/>
      <c r="B123" s="16"/>
      <c r="C123" s="34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6"/>
      <c r="B124" s="16"/>
      <c r="C124" s="34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/>
      <c r="B125" s="16"/>
      <c r="C125" s="34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/>
      <c r="B126" s="16"/>
      <c r="C126" s="34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6"/>
      <c r="B127" s="16"/>
      <c r="C127" s="34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/>
      <c r="B128" s="16"/>
      <c r="C128" s="34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/>
      <c r="B129" s="16"/>
      <c r="C129" s="34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6"/>
      <c r="B130" s="16"/>
      <c r="C130" s="34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/>
      <c r="B131" s="16"/>
      <c r="C131" s="34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/>
      <c r="B132" s="16"/>
      <c r="C132" s="34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6"/>
      <c r="B133" s="16"/>
      <c r="C133" s="34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/>
      <c r="B134" s="16"/>
      <c r="C134" s="34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/>
      <c r="B135" s="16"/>
      <c r="C135" s="34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6"/>
      <c r="B136" s="16"/>
      <c r="C136" s="34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/>
      <c r="B137" s="16"/>
      <c r="C137" s="34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/>
      <c r="B138" s="16"/>
      <c r="C138" s="34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6"/>
      <c r="B139" s="16"/>
      <c r="C139" s="34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/>
      <c r="B140" s="16"/>
      <c r="C140" s="34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/>
      <c r="B141" s="16"/>
      <c r="C141" s="34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6"/>
      <c r="B142" s="16"/>
      <c r="C142" s="34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/>
      <c r="B143" s="16"/>
      <c r="C143" s="34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/>
      <c r="B144" s="16"/>
      <c r="C144" s="34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6"/>
      <c r="B145" s="16"/>
      <c r="C145" s="34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/>
      <c r="B146" s="16"/>
      <c r="C146" s="34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/>
      <c r="B147" s="16"/>
      <c r="C147" s="34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6"/>
      <c r="B148" s="16"/>
      <c r="C148" s="34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/>
      <c r="B149" s="16"/>
      <c r="C149" s="34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/>
      <c r="B150" s="16"/>
      <c r="C150" s="34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6"/>
      <c r="B151" s="16"/>
      <c r="C151" s="34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/>
      <c r="B152" s="16"/>
      <c r="C152" s="34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/>
      <c r="B153" s="16"/>
      <c r="C153" s="34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6"/>
      <c r="B154" s="16"/>
      <c r="C154" s="34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/>
      <c r="B155" s="16"/>
      <c r="C155" s="34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/>
      <c r="B156" s="16"/>
      <c r="C156" s="34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6"/>
      <c r="B157" s="16"/>
      <c r="C157" s="34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/>
      <c r="B158" s="16"/>
      <c r="C158" s="34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/>
      <c r="B159" s="16"/>
      <c r="C159" s="34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6"/>
      <c r="B160" s="16"/>
      <c r="C160" s="34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/>
      <c r="B161" s="16"/>
      <c r="C161" s="34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/>
      <c r="B162" s="16"/>
      <c r="C162" s="34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6"/>
      <c r="B163" s="16"/>
      <c r="C163" s="34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/>
      <c r="B164" s="16"/>
      <c r="C164" s="34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/>
      <c r="B165" s="16"/>
      <c r="C165" s="34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6"/>
      <c r="B166" s="16"/>
      <c r="C166" s="34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/>
      <c r="B167" s="16"/>
      <c r="C167" s="34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/>
      <c r="B168" s="16"/>
      <c r="C168" s="34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6"/>
      <c r="B169" s="16"/>
      <c r="C169" s="34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/>
      <c r="B170" s="16"/>
      <c r="C170" s="34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/>
      <c r="B171" s="16"/>
      <c r="C171" s="34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6"/>
      <c r="B172" s="16"/>
      <c r="C172" s="34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/>
      <c r="B173" s="16"/>
      <c r="C173" s="34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/>
      <c r="B174" s="16"/>
      <c r="C174" s="34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6"/>
      <c r="B175" s="16"/>
      <c r="C175" s="34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/>
      <c r="B176" s="16"/>
      <c r="C176" s="34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/>
      <c r="B177" s="16"/>
      <c r="C177" s="34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6"/>
      <c r="B178" s="16"/>
      <c r="C178" s="34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/>
      <c r="B179" s="16"/>
      <c r="C179" s="34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/>
      <c r="B180" s="16"/>
      <c r="C180" s="34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6"/>
      <c r="B181" s="16"/>
      <c r="C181" s="34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/>
      <c r="B182" s="16"/>
      <c r="C182" s="34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/>
      <c r="B183" s="16"/>
      <c r="C183" s="34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6"/>
      <c r="B184" s="16"/>
      <c r="C184" s="34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/>
      <c r="B185" s="16"/>
      <c r="C185" s="34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/>
      <c r="B186" s="16"/>
      <c r="C186" s="34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6"/>
      <c r="B187" s="16"/>
      <c r="C187" s="34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/>
      <c r="B188" s="16"/>
      <c r="C188" s="34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/>
      <c r="B189" s="16"/>
      <c r="C189" s="34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6"/>
      <c r="B190" s="16"/>
      <c r="C190" s="34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/>
      <c r="B191" s="16"/>
      <c r="C191" s="34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/>
      <c r="B192" s="16"/>
      <c r="C192" s="34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6"/>
      <c r="B193" s="16"/>
      <c r="C193" s="34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/>
      <c r="B194" s="16"/>
      <c r="C194" s="34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/>
      <c r="B195" s="16"/>
      <c r="C195" s="34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6"/>
      <c r="B196" s="16"/>
      <c r="C196" s="34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/>
      <c r="B197" s="16"/>
      <c r="C197" s="34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/>
      <c r="B198" s="16"/>
      <c r="C198" s="34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6"/>
      <c r="B199" s="16"/>
      <c r="C199" s="34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/>
      <c r="B200" s="16"/>
      <c r="C200" s="34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/>
      <c r="B201" s="16"/>
      <c r="C201" s="34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6"/>
      <c r="B202" s="16"/>
      <c r="C202" s="34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/>
      <c r="B203" s="16"/>
      <c r="C203" s="34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/>
      <c r="B204" s="16"/>
      <c r="C204" s="34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6"/>
      <c r="B205" s="16"/>
      <c r="C205" s="34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/>
      <c r="B206" s="16"/>
      <c r="C206" s="34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/>
      <c r="B207" s="16"/>
      <c r="C207" s="34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6"/>
      <c r="B208" s="16"/>
      <c r="C208" s="34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/>
      <c r="B209" s="16"/>
      <c r="C209" s="34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/>
      <c r="B210" s="16"/>
      <c r="C210" s="34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6"/>
      <c r="B211" s="16"/>
      <c r="C211" s="34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/>
      <c r="B212" s="16"/>
      <c r="C212" s="34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/>
      <c r="B213" s="16"/>
      <c r="C213" s="34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6"/>
      <c r="B214" s="16"/>
      <c r="C214" s="34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/>
      <c r="B215" s="16"/>
      <c r="C215" s="34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/>
      <c r="B216" s="16"/>
      <c r="C216" s="34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6"/>
      <c r="B217" s="16"/>
      <c r="C217" s="34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/>
      <c r="B218" s="16"/>
      <c r="C218" s="34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/>
      <c r="B219" s="16"/>
      <c r="C219" s="34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6"/>
      <c r="B220" s="16"/>
      <c r="C220" s="34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34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34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34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34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34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34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34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34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34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34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34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34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34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34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34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34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34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34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34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34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34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34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34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34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34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34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34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34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34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34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34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34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34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34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34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34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34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34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34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34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34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34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34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34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34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34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34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34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34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34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34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34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34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34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34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34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34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34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34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34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34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34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34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34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34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34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34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34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34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34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34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34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34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34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34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34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34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34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34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34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34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34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34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34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34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34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34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34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34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34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34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34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34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34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34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34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34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34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34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34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34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34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34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34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34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34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34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34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34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34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34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34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34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34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34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34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34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34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34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34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34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34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34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34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34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34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34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34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34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34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34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34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34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34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34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34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34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34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34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34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34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34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34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34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34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34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34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34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34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34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34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34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34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34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34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34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34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34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34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34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34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34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34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34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34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34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34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34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34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34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34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34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34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34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34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34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34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34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34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34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34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34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34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34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34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34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34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34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34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34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34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34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34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34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34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34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34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34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34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34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34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34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34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34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34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34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34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34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34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34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34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34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34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34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34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34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34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34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34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34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34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34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34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34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34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34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34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34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34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34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34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34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34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34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34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34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34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34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34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34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34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34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34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34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34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34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34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34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34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34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34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34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34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34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34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34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34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34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34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34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34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34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34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34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34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34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34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34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34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34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34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34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34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34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34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34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34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34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34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34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34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34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34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34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34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34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34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34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34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34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34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34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34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34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34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34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34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34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34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34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34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34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34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34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34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34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34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34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34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34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34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34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34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34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34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34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34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34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34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34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34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34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34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34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34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34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34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34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34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34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34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34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34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34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34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34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34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34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34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34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34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34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34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34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34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34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34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34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34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34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34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34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34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34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34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34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34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34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34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34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34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34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34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34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34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34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34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34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34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34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34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34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34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34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34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34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34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34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34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34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34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34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34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34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34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34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34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34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34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34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34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34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34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34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34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34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34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34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34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34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34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34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34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34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34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34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34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34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34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34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34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34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34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34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34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34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34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34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34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34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34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34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34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34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34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34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34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34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34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34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34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34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34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34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34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34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34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34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34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34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34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34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34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34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34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34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34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34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34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34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34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34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34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34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34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34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34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34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34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34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34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34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34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34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34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34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34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34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34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34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34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34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34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34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34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34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34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34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34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34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34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34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34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34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34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34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34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34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34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34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34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34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34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34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34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34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34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34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34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34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34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34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34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34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34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34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34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34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34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34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34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34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34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34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34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34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34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34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34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34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34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34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34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34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34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34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34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34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34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34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34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34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34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34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34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34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34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34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34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34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34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34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34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34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34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34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34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34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34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34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34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34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34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34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34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34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34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34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34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34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34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34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34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34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34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34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34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34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34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34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34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34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34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34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34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34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34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34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34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34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34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34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34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34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34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34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34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34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34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34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34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34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34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34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34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34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34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34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34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34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34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34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34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34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34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34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34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34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34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34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34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34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34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34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34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34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34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34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34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34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34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34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34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34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34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34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34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34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34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34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34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34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34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34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34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34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34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34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34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34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34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34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34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34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34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34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34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34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34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34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34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34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34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34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34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34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34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34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34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34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34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34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34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34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34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34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34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34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34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34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34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34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34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34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34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34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34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34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34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34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34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34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34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34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34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34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34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34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34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34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34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34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34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34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34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34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34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34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34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34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34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34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34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34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34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34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34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34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34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34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34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34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34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34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34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34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34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34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34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34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34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34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34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34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34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34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34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34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34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34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34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34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34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34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34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34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34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34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34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34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34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34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34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34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34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34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34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34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34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34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34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34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34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34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34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34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34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34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34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34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34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34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34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34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34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34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34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34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34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34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34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34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34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34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34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34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34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34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34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34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.75" customHeight="1">
      <c r="A1001" s="16"/>
      <c r="B1001" s="16"/>
      <c r="C1001" s="34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5.75" customHeight="1">
      <c r="A1002" s="16"/>
      <c r="B1002" s="16"/>
      <c r="C1002" s="34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5.75" customHeight="1">
      <c r="A1003" s="16"/>
      <c r="B1003" s="16"/>
      <c r="C1003" s="34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</sheetData>
  <sheetProtection algorithmName="SHA-512" hashValue="l8oxktHTeeDxgFZGgEdM1clFUsKHw6H8TpRknpvcqo2bM0dht7B+j+jrqbetX/tVkdoPSySOY4mdq9jGlOJebw==" saltValue="T/IdwewxOEgejhpze0XwpQ==" spinCount="100000" sheet="1" objects="1" scenarios="1" insertColumns="0" insertRows="0" deleteColumns="0" deleteRows="0"/>
  <protectedRanges>
    <protectedRange sqref="B5:B81 B84:B85 D84:D85 D5:D81" name="Plage1"/>
  </protectedRanges>
  <mergeCells count="6">
    <mergeCell ref="A96:D96"/>
    <mergeCell ref="A1:E1"/>
    <mergeCell ref="A2:D2"/>
    <mergeCell ref="A87:D87"/>
    <mergeCell ref="A89:D89"/>
    <mergeCell ref="E90:E92"/>
  </mergeCells>
  <conditionalFormatting sqref="B32">
    <cfRule type="cellIs" dxfId="47" priority="22" operator="greaterThan">
      <formula>$B$31</formula>
    </cfRule>
  </conditionalFormatting>
  <conditionalFormatting sqref="B28">
    <cfRule type="cellIs" dxfId="46" priority="23" operator="greaterThan">
      <formula>$B$27</formula>
    </cfRule>
  </conditionalFormatting>
  <conditionalFormatting sqref="B25">
    <cfRule type="cellIs" dxfId="45" priority="24" operator="greaterThan">
      <formula>$B$24</formula>
    </cfRule>
  </conditionalFormatting>
  <conditionalFormatting sqref="B35">
    <cfRule type="cellIs" dxfId="44" priority="25" operator="greaterThan">
      <formula>$B$34</formula>
    </cfRule>
  </conditionalFormatting>
  <conditionalFormatting sqref="B39">
    <cfRule type="cellIs" dxfId="43" priority="26" operator="greaterThan">
      <formula>$B$38</formula>
    </cfRule>
  </conditionalFormatting>
  <conditionalFormatting sqref="B21 D21">
    <cfRule type="cellIs" dxfId="42" priority="27" operator="greaterThan">
      <formula>$B$20</formula>
    </cfRule>
  </conditionalFormatting>
  <conditionalFormatting sqref="B42">
    <cfRule type="cellIs" dxfId="41" priority="28" operator="greaterThan">
      <formula>$B$41</formula>
    </cfRule>
  </conditionalFormatting>
  <conditionalFormatting sqref="B18 D18">
    <cfRule type="cellIs" dxfId="40" priority="29" operator="greaterThan">
      <formula>$B$17</formula>
    </cfRule>
  </conditionalFormatting>
  <conditionalFormatting sqref="B14 D14">
    <cfRule type="cellIs" dxfId="39" priority="30" operator="greaterThan">
      <formula>$B$13</formula>
    </cfRule>
  </conditionalFormatting>
  <conditionalFormatting sqref="B11 D11">
    <cfRule type="cellIs" dxfId="38" priority="31" operator="greaterThan">
      <formula>$B$10</formula>
    </cfRule>
  </conditionalFormatting>
  <conditionalFormatting sqref="B50">
    <cfRule type="cellIs" dxfId="37" priority="32" operator="greaterThan">
      <formula>$B$49</formula>
    </cfRule>
  </conditionalFormatting>
  <conditionalFormatting sqref="B52">
    <cfRule type="cellIs" dxfId="36" priority="33" operator="greaterThan">
      <formula>$B$51</formula>
    </cfRule>
  </conditionalFormatting>
  <conditionalFormatting sqref="B55">
    <cfRule type="cellIs" dxfId="35" priority="34" operator="greaterThan">
      <formula>$B$54</formula>
    </cfRule>
  </conditionalFormatting>
  <conditionalFormatting sqref="B60">
    <cfRule type="cellIs" dxfId="34" priority="35" operator="greaterThan">
      <formula>$B$59</formula>
    </cfRule>
  </conditionalFormatting>
  <conditionalFormatting sqref="B62">
    <cfRule type="cellIs" dxfId="33" priority="36" operator="greaterThan">
      <formula>$B$61</formula>
    </cfRule>
  </conditionalFormatting>
  <conditionalFormatting sqref="B67">
    <cfRule type="cellIs" dxfId="32" priority="37" operator="greaterThan">
      <formula>$B$66</formula>
    </cfRule>
  </conditionalFormatting>
  <conditionalFormatting sqref="B47">
    <cfRule type="cellIs" dxfId="31" priority="38" operator="greaterThan">
      <formula>$B$46</formula>
    </cfRule>
  </conditionalFormatting>
  <conditionalFormatting sqref="B70">
    <cfRule type="cellIs" dxfId="30" priority="39" operator="greaterThan">
      <formula>$B$69</formula>
    </cfRule>
  </conditionalFormatting>
  <conditionalFormatting sqref="B79">
    <cfRule type="cellIs" dxfId="29" priority="40" operator="greaterThan">
      <formula>$B$78</formula>
    </cfRule>
  </conditionalFormatting>
  <conditionalFormatting sqref="B75">
    <cfRule type="cellIs" dxfId="28" priority="41" operator="greaterThan">
      <formula>$B$74</formula>
    </cfRule>
  </conditionalFormatting>
  <conditionalFormatting sqref="B90">
    <cfRule type="expression" dxfId="27" priority="42">
      <formula>$B$90&gt;=80%</formula>
    </cfRule>
  </conditionalFormatting>
  <conditionalFormatting sqref="B91">
    <cfRule type="expression" dxfId="26" priority="43">
      <formula>$B$91&gt;=30%</formula>
    </cfRule>
  </conditionalFormatting>
  <conditionalFormatting sqref="B92">
    <cfRule type="expression" dxfId="25" priority="44">
      <formula>$B$92&gt;=30%</formula>
    </cfRule>
  </conditionalFormatting>
  <conditionalFormatting sqref="B72">
    <cfRule type="cellIs" dxfId="24" priority="45" operator="greaterThan">
      <formula>$B$71</formula>
    </cfRule>
  </conditionalFormatting>
  <conditionalFormatting sqref="B93">
    <cfRule type="expression" dxfId="23" priority="46">
      <formula>$B$93&lt;=50%</formula>
    </cfRule>
  </conditionalFormatting>
  <conditionalFormatting sqref="B94">
    <cfRule type="expression" dxfId="22" priority="47">
      <formula>$B$94&gt;=70%</formula>
    </cfRule>
  </conditionalFormatting>
  <conditionalFormatting sqref="B95">
    <cfRule type="expression" dxfId="21" priority="48">
      <formula>$B$95&lt;=25%</formula>
    </cfRule>
  </conditionalFormatting>
  <conditionalFormatting sqref="D11">
    <cfRule type="cellIs" dxfId="20" priority="21" operator="greaterThan">
      <formula>$D$10</formula>
    </cfRule>
  </conditionalFormatting>
  <conditionalFormatting sqref="D14">
    <cfRule type="cellIs" dxfId="19" priority="20" operator="greaterThan">
      <formula>$D$13</formula>
    </cfRule>
  </conditionalFormatting>
  <conditionalFormatting sqref="D18">
    <cfRule type="cellIs" dxfId="18" priority="19" operator="greaterThan">
      <formula>$D$17</formula>
    </cfRule>
  </conditionalFormatting>
  <conditionalFormatting sqref="D21">
    <cfRule type="cellIs" dxfId="17" priority="18" operator="greaterThan">
      <formula>$D$20</formula>
    </cfRule>
  </conditionalFormatting>
  <conditionalFormatting sqref="D25">
    <cfRule type="cellIs" dxfId="16" priority="17" operator="greaterThan">
      <formula>$D$24</formula>
    </cfRule>
  </conditionalFormatting>
  <conditionalFormatting sqref="D28">
    <cfRule type="cellIs" dxfId="15" priority="16" operator="greaterThan">
      <formula>$D$27</formula>
    </cfRule>
  </conditionalFormatting>
  <conditionalFormatting sqref="D32">
    <cfRule type="cellIs" dxfId="14" priority="15" operator="greaterThan">
      <formula>$D$31</formula>
    </cfRule>
  </conditionalFormatting>
  <conditionalFormatting sqref="D35">
    <cfRule type="cellIs" dxfId="13" priority="14" operator="greaterThan">
      <formula>$D$34</formula>
    </cfRule>
  </conditionalFormatting>
  <conditionalFormatting sqref="D39">
    <cfRule type="cellIs" dxfId="12" priority="13" operator="greaterThan">
      <formula>$D$38</formula>
    </cfRule>
  </conditionalFormatting>
  <conditionalFormatting sqref="D42">
    <cfRule type="cellIs" dxfId="11" priority="12" operator="greaterThan">
      <formula>$D$41</formula>
    </cfRule>
  </conditionalFormatting>
  <conditionalFormatting sqref="D47">
    <cfRule type="cellIs" dxfId="10" priority="11" operator="greaterThan">
      <formula>$D$46</formula>
    </cfRule>
  </conditionalFormatting>
  <conditionalFormatting sqref="D50">
    <cfRule type="cellIs" dxfId="9" priority="10" operator="greaterThan">
      <formula>$D$49</formula>
    </cfRule>
  </conditionalFormatting>
  <conditionalFormatting sqref="D52">
    <cfRule type="cellIs" dxfId="8" priority="9" operator="greaterThan">
      <formula>$D$51</formula>
    </cfRule>
  </conditionalFormatting>
  <conditionalFormatting sqref="D55">
    <cfRule type="cellIs" dxfId="7" priority="8" operator="greaterThan">
      <formula>$D$54</formula>
    </cfRule>
  </conditionalFormatting>
  <conditionalFormatting sqref="D60">
    <cfRule type="cellIs" dxfId="6" priority="7" operator="greaterThan">
      <formula>$D$59</formula>
    </cfRule>
  </conditionalFormatting>
  <conditionalFormatting sqref="D62">
    <cfRule type="cellIs" dxfId="5" priority="6" operator="greaterThan">
      <formula>$D$61</formula>
    </cfRule>
  </conditionalFormatting>
  <conditionalFormatting sqref="D67">
    <cfRule type="cellIs" dxfId="4" priority="5" operator="greaterThan">
      <formula>$D$66</formula>
    </cfRule>
  </conditionalFormatting>
  <conditionalFormatting sqref="D70">
    <cfRule type="cellIs" dxfId="3" priority="4" operator="greaterThan">
      <formula>$D$69</formula>
    </cfRule>
  </conditionalFormatting>
  <conditionalFormatting sqref="D72">
    <cfRule type="cellIs" dxfId="2" priority="3" operator="greaterThan">
      <formula>$D$71</formula>
    </cfRule>
  </conditionalFormatting>
  <conditionalFormatting sqref="D75">
    <cfRule type="cellIs" dxfId="1" priority="2" operator="greaterThan">
      <formula>$D$74</formula>
    </cfRule>
  </conditionalFormatting>
  <conditionalFormatting sqref="D79">
    <cfRule type="cellIs" dxfId="0" priority="1" operator="greaterThan">
      <formula>$D$78</formula>
    </cfRule>
  </conditionalFormatting>
  <hyperlinks>
    <hyperlink ref="A6" r:id="rId1"/>
  </hyperlinks>
  <pageMargins left="0.7" right="0.7" top="0.3" bottom="0.3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Accueil</vt:lpstr>
      <vt:lpstr>Alimentation durable-N+1-202X</vt:lpstr>
      <vt:lpstr>Alimentation durable-N+2-202X</vt:lpstr>
      <vt:lpstr>Alimentation durable-N+3-202X</vt:lpstr>
      <vt:lpstr>Alimentation durable-N+4-202X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BENEDICTE MEURISSE</dc:creator>
  <cp:lastModifiedBy>Bénédicte MEURISSE</cp:lastModifiedBy>
  <dcterms:created xsi:type="dcterms:W3CDTF">2022-05-19T16:22:02Z</dcterms:created>
  <dcterms:modified xsi:type="dcterms:W3CDTF">2022-05-20T14:04:51Z</dcterms:modified>
</cp:coreProperties>
</file>