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str-ds-mdd\MSDD dossiers en cours\4. Actions spécifiques DD\4.1. Charte des 15 engagements\Charte organisateur\V2 Charte organisateur\Guide d'accompagnement méthodo\"/>
    </mc:Choice>
  </mc:AlternateContent>
  <bookViews>
    <workbookView xWindow="0" yWindow="0" windowWidth="20490" windowHeight="7620" activeTab="1"/>
  </bookViews>
  <sheets>
    <sheet name="Accueil" sheetId="3" r:id="rId1"/>
    <sheet name="Alimentation durable-N+1-202X" sheetId="1" r:id="rId2"/>
    <sheet name="Alimentation durable-N+2-202X" sheetId="4" r:id="rId3"/>
    <sheet name="Alimentation durable-N+3-202X" sheetId="5" r:id="rId4"/>
    <sheet name="Alimentation durable-N+4-202X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4" i="6" l="1"/>
  <c r="B94" i="6"/>
  <c r="E93" i="6"/>
  <c r="B93" i="6" s="1"/>
  <c r="D82" i="6"/>
  <c r="D95" i="6" s="1"/>
  <c r="B82" i="6"/>
  <c r="B92" i="6" s="1"/>
  <c r="D94" i="5"/>
  <c r="B94" i="5"/>
  <c r="E93" i="5"/>
  <c r="D93" i="5" s="1"/>
  <c r="D82" i="5"/>
  <c r="D95" i="5" s="1"/>
  <c r="B82" i="5"/>
  <c r="B92" i="5" s="1"/>
  <c r="D94" i="4"/>
  <c r="B94" i="4"/>
  <c r="E93" i="4"/>
  <c r="D93" i="4" s="1"/>
  <c r="D82" i="4"/>
  <c r="D91" i="4" s="1"/>
  <c r="B82" i="4"/>
  <c r="B95" i="4" s="1"/>
  <c r="E93" i="1"/>
  <c r="D92" i="4" l="1"/>
  <c r="D95" i="4"/>
  <c r="B93" i="4"/>
  <c r="D90" i="4"/>
  <c r="B90" i="4"/>
  <c r="B91" i="4"/>
  <c r="B92" i="4"/>
  <c r="B93" i="5"/>
  <c r="D92" i="5"/>
  <c r="D93" i="6"/>
  <c r="D90" i="6"/>
  <c r="D91" i="6"/>
  <c r="B95" i="6"/>
  <c r="D92" i="6"/>
  <c r="B90" i="6"/>
  <c r="B91" i="6"/>
  <c r="D90" i="5"/>
  <c r="B91" i="5"/>
  <c r="D91" i="5"/>
  <c r="B95" i="5"/>
  <c r="B90" i="5"/>
  <c r="D94" i="1"/>
  <c r="B94" i="1"/>
  <c r="D93" i="1"/>
  <c r="D82" i="1"/>
  <c r="D95" i="1" s="1"/>
  <c r="B82" i="1"/>
  <c r="B92" i="1" s="1"/>
  <c r="D92" i="1" l="1"/>
  <c r="B93" i="1"/>
  <c r="B90" i="1"/>
  <c r="D90" i="1"/>
  <c r="B91" i="1"/>
  <c r="D91" i="1"/>
  <c r="B95" i="1"/>
</calcChain>
</file>

<file path=xl/sharedStrings.xml><?xml version="1.0" encoding="utf-8"?>
<sst xmlns="http://schemas.openxmlformats.org/spreadsheetml/2006/main" count="669" uniqueCount="121">
  <si>
    <t>Données année de référence</t>
  </si>
  <si>
    <t>Poissons et fruits de mer</t>
  </si>
  <si>
    <t>Origine : Produits traçables de l’océan ou de l’élevage, jusqu’à l’assiette (non certifiables)</t>
  </si>
  <si>
    <t>A1</t>
  </si>
  <si>
    <t>Certification + Origine : Issus de la pêche durable - (Cf Annexe 6 et conso guide produits de la mer WWF) </t>
  </si>
  <si>
    <t>A2</t>
  </si>
  <si>
    <t>Certification + Origine : Issus de l’aquaculture durable (ASC et biologique)</t>
  </si>
  <si>
    <t>A3</t>
  </si>
  <si>
    <t>Produits non conformes aux recommandations du WWF</t>
  </si>
  <si>
    <t>A4</t>
  </si>
  <si>
    <t>Viande</t>
  </si>
  <si>
    <t>Certification </t>
  </si>
  <si>
    <t>B1</t>
  </si>
  <si>
    <t>B2</t>
  </si>
  <si>
    <t>Origine</t>
  </si>
  <si>
    <t>B3</t>
  </si>
  <si>
    <t>Certification + Origine</t>
  </si>
  <si>
    <t>B4</t>
  </si>
  <si>
    <t>B5</t>
  </si>
  <si>
    <t>Produits non conformes aux recommandations du  WWF</t>
  </si>
  <si>
    <t>B6</t>
  </si>
  <si>
    <t>Œufs</t>
  </si>
  <si>
    <t>Certification</t>
  </si>
  <si>
    <t>C1</t>
  </si>
  <si>
    <t>C2</t>
  </si>
  <si>
    <t>C3</t>
  </si>
  <si>
    <t>C4</t>
  </si>
  <si>
    <t>C5</t>
  </si>
  <si>
    <t>C6</t>
  </si>
  <si>
    <t>Lait</t>
  </si>
  <si>
    <t>D1</t>
  </si>
  <si>
    <t>D2</t>
  </si>
  <si>
    <t>D3</t>
  </si>
  <si>
    <t>D4</t>
  </si>
  <si>
    <t>D5</t>
  </si>
  <si>
    <t>D6</t>
  </si>
  <si>
    <t>Produits laitiers autres</t>
  </si>
  <si>
    <t>E1</t>
  </si>
  <si>
    <t>E2</t>
  </si>
  <si>
    <t>E3</t>
  </si>
  <si>
    <t>E4</t>
  </si>
  <si>
    <t>E5</t>
  </si>
  <si>
    <t>E6</t>
  </si>
  <si>
    <t>Céréales et pomme de terre</t>
  </si>
  <si>
    <t>F1</t>
  </si>
  <si>
    <t>F2</t>
  </si>
  <si>
    <t>F3</t>
  </si>
  <si>
    <t>F4</t>
  </si>
  <si>
    <t>F5</t>
  </si>
  <si>
    <t>F6</t>
  </si>
  <si>
    <t>Légumes</t>
  </si>
  <si>
    <t>Saisonnalité</t>
  </si>
  <si>
    <t>G1</t>
  </si>
  <si>
    <t>G2</t>
  </si>
  <si>
    <t>G3</t>
  </si>
  <si>
    <t>G4</t>
  </si>
  <si>
    <t>Saisonnalité + Certification</t>
  </si>
  <si>
    <t>G5</t>
  </si>
  <si>
    <t>G6</t>
  </si>
  <si>
    <t>G7</t>
  </si>
  <si>
    <t>G8</t>
  </si>
  <si>
    <t>Saisonnalité + Origine</t>
  </si>
  <si>
    <t>G9</t>
  </si>
  <si>
    <t>Saisonnalité + Certification + Origine</t>
  </si>
  <si>
    <t>G10</t>
  </si>
  <si>
    <t>G11</t>
  </si>
  <si>
    <t>G12</t>
  </si>
  <si>
    <t>Fruits exotiques</t>
  </si>
  <si>
    <t>H1</t>
  </si>
  <si>
    <t>H2</t>
  </si>
  <si>
    <t>H3</t>
  </si>
  <si>
    <t>H4</t>
  </si>
  <si>
    <t>H5</t>
  </si>
  <si>
    <t>H6</t>
  </si>
  <si>
    <t>Autres fruits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</si>
  <si>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</si>
  <si>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</si>
  <si>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</si>
  <si>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</si>
  <si>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</si>
  <si>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</si>
  <si>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</si>
  <si>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</si>
  <si>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</si>
  <si>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</si>
  <si>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</si>
  <si>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</si>
  <si>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Café, cacao, thé, sucre, noix, boissons aux fruits</t>
  </si>
  <si>
    <t>J1</t>
  </si>
  <si>
    <t>J2</t>
  </si>
  <si>
    <t>J3</t>
  </si>
  <si>
    <t>Montant total des achats alimentaires des restaurations présentes sur les sites de l’événement ou gérées par l’organisateur</t>
  </si>
  <si>
    <t>K1</t>
  </si>
  <si>
    <t>Surplus alimentaires</t>
  </si>
  <si>
    <t>Déchets </t>
  </si>
  <si>
    <t>L1</t>
  </si>
  <si>
    <t>Dons</t>
  </si>
  <si>
    <t>L2</t>
  </si>
  <si>
    <t>Proportion de produits respectant la charte WWF (% d'offre alimentaire durable)</t>
  </si>
  <si>
    <t>% de l'offre alimentaire constituée de produis biologiques</t>
  </si>
  <si>
    <t xml:space="preserve">% de l'offre alimentaire constituée de produits certifiés </t>
  </si>
  <si>
    <t xml:space="preserve">% de la part de produits animaux par rapport à l'année de référence </t>
  </si>
  <si>
    <t>% des produits importés (produits tropicaux : fruits exotiques, cacao, boissons types café, thé…) certifiés AB et/ou Commerce équitable</t>
  </si>
  <si>
    <t>% de surplus alimentaire</t>
  </si>
  <si>
    <t>Quantité d'aliments d'origine animale en année de référence</t>
  </si>
  <si>
    <r>
      <t xml:space="preserve">Outil de calcul de l'atteinte de l'engagement 1 "alimentation durable" 
</t>
    </r>
    <r>
      <rPr>
        <sz val="14"/>
        <color rgb="FF000000"/>
        <rFont val="Calibri"/>
        <family val="2"/>
        <scheme val="minor"/>
      </rPr>
      <t>(tel que formulé dans la V2 de la charte des organisateurs)</t>
    </r>
  </si>
  <si>
    <t>Notations correspondantes au guide</t>
  </si>
  <si>
    <t>Outil d'auto-évaluation</t>
  </si>
  <si>
    <t>Auto-évaluation de l'engagament 1 - Alimentation Durable</t>
  </si>
  <si>
    <t>Charte des 15 engagements éco-responsables des organisateurs d'évènements sportifs</t>
  </si>
  <si>
    <t>dont biologique (*)</t>
  </si>
  <si>
    <t>(*) Dans la grille, les cellules concernant les aliments certifiés biologique se mettent en rouge si le montant est supérieur aux aliments certifiés (puisque pas possible)</t>
  </si>
  <si>
    <t>Cet outil a été développé par Herry Conseil. Il appartient au Ministère chargé des Sports. Pour une utilisation optimale, il est recommandé d'utiliser une version récente du logiciel Microsoft Excel.</t>
  </si>
  <si>
    <t>Evaluation de l'atteinte de l'objectif principal et des sous-objectifs à N+4</t>
  </si>
  <si>
    <t>Données année N+1</t>
  </si>
  <si>
    <r>
      <t xml:space="preserve">Données à saisir
</t>
    </r>
    <r>
      <rPr>
        <sz val="11"/>
        <color rgb="FFC00000"/>
        <rFont val="Calibri"/>
        <family val="2"/>
      </rPr>
      <t>Attention, toutes les données doivent être renseignées dans la même unité (€HT, volume ou poids)</t>
    </r>
    <r>
      <rPr>
        <sz val="18"/>
        <color rgb="FFFFFFFF"/>
        <rFont val="Calibri"/>
        <family val="2"/>
      </rPr>
      <t xml:space="preserve">
</t>
    </r>
    <r>
      <rPr>
        <sz val="11"/>
        <color rgb="FFC00000"/>
        <rFont val="Calibri"/>
        <family val="2"/>
      </rPr>
      <t>L'année N correspond à l'année de signature de la V2 de la Charte</t>
    </r>
  </si>
  <si>
    <t>Données année N+4</t>
  </si>
  <si>
    <t>Données année N+3</t>
  </si>
  <si>
    <t>Données année N+2</t>
  </si>
  <si>
    <t xml:space="preserve">Cet outil s'adresse à l'ensemble des signataires de la V2 charte des 15 engagements écoresponsables des organisateurs d'événements à horizon 2024. Il a pour objectif de vous aider à mesurer votre niveau d'atteinte de l'engagement 1 "alimentation durable" de cette charte. Il reprend la méthodologie et les formules proposées dans le guide d'accompagnement à l'évaluation de la Charte des 15 engagements éco-responsables. </t>
  </si>
  <si>
    <t xml:space="preserve">Note : Une cellule verte indique que l'objectif N+4 est atteint.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</si>
</sst>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sz val="11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u/>
      <sz val="11"/>
      <color rgb="FF000000"/>
      <name val="Arial"/>
    </font>
    <font>
      <sz val="11"/>
      <color rgb="FFD9D9D9"/>
      <name val="Calibri"/>
    </font>
    <font>
      <sz val="9"/>
      <color rgb="FF000000"/>
      <name val="Arial"/>
    </font>
    <font>
      <b/>
      <sz val="9"/>
      <color rgb="FFD9D9D9"/>
      <name val="Arial"/>
    </font>
    <font>
      <u/>
      <sz val="9"/>
      <color rgb="FF000000"/>
      <name val="Arial"/>
    </font>
    <font>
      <i/>
      <sz val="9"/>
      <color rgb="FF000000"/>
      <name val="Arial"/>
    </font>
    <font>
      <b/>
      <u/>
      <sz val="13"/>
      <color rgb="FF000000"/>
      <name val="Arial"/>
    </font>
    <font>
      <b/>
      <sz val="10"/>
      <color rgb="FF000000"/>
      <name val="Arial"/>
    </font>
    <font>
      <b/>
      <sz val="9"/>
      <color rgb="FF000000"/>
      <name val="Arial"/>
    </font>
    <font>
      <u/>
      <sz val="11"/>
      <color rgb="FF000000"/>
      <name val="Arial"/>
    </font>
    <font>
      <b/>
      <sz val="13"/>
      <color rgb="FF000000"/>
      <name val="Calibri"/>
    </font>
    <font>
      <b/>
      <sz val="11"/>
      <color rgb="FF000000"/>
      <name val="Calibri"/>
      <family val="2"/>
    </font>
    <font>
      <i/>
      <sz val="8"/>
      <color rgb="FF000000"/>
      <name val="Calibri"/>
      <family val="2"/>
    </font>
    <font>
      <i/>
      <sz val="11"/>
      <color rgb="FF000000"/>
      <name val="Calibri"/>
      <family val="2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8"/>
      <color rgb="FFFFFFFF"/>
      <name val="Calibri"/>
      <family val="2"/>
    </font>
    <font>
      <i/>
      <sz val="10"/>
      <color rgb="FF000000"/>
      <name val="Calibri"/>
      <family val="2"/>
    </font>
    <font>
      <b/>
      <sz val="8"/>
      <color rgb="FFD9D9D9"/>
      <name val="Calibri"/>
      <family val="2"/>
    </font>
    <font>
      <sz val="11"/>
      <color rgb="FFC00000"/>
      <name val="Calibri"/>
      <family val="2"/>
    </font>
    <font>
      <sz val="20"/>
      <color theme="1"/>
      <name val="Calibri"/>
      <family val="2"/>
      <scheme val="minor"/>
    </font>
    <font>
      <sz val="16"/>
      <color rgb="FF4472C4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8"/>
      <color rgb="FFFFFFFF"/>
      <name val="Calibri"/>
      <family val="2"/>
      <scheme val="minor"/>
    </font>
    <font>
      <i/>
      <sz val="8"/>
      <color rgb="FF000000"/>
      <name val="Calibri"/>
      <family val="2"/>
      <scheme val="minor"/>
    </font>
    <font>
      <i/>
      <sz val="8"/>
      <color rgb="FF000000"/>
      <name val="Arial"/>
      <family val="2"/>
    </font>
    <font>
      <i/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EA9DB"/>
        <bgColor rgb="FF8EA9DB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4472C4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3"/>
  </cellStyleXfs>
  <cellXfs count="59">
    <xf numFmtId="0" fontId="0" fillId="0" borderId="0" xfId="0" applyFont="1" applyAlignment="1"/>
    <xf numFmtId="0" fontId="1" fillId="0" borderId="3" xfId="1" applyAlignment="1">
      <alignment wrapText="1"/>
    </xf>
    <xf numFmtId="0" fontId="1" fillId="0" borderId="3" xfId="1"/>
    <xf numFmtId="9" fontId="16" fillId="0" borderId="8" xfId="0" applyNumberFormat="1" applyFont="1" applyFill="1" applyBorder="1" applyAlignment="1" applyProtection="1">
      <alignment horizontal="center" vertical="center"/>
    </xf>
    <xf numFmtId="9" fontId="3" fillId="0" borderId="0" xfId="0" applyNumberFormat="1" applyFont="1" applyFill="1" applyAlignment="1" applyProtection="1">
      <alignment horizontal="center" vertical="center"/>
    </xf>
    <xf numFmtId="9" fontId="3" fillId="0" borderId="0" xfId="0" applyNumberFormat="1" applyFont="1" applyFill="1" applyAlignment="1" applyProtection="1">
      <alignment horizontal="center"/>
    </xf>
    <xf numFmtId="9" fontId="3" fillId="0" borderId="12" xfId="0" applyNumberFormat="1" applyFont="1" applyFill="1" applyBorder="1" applyAlignment="1" applyProtection="1">
      <alignment horizontal="center" vertical="center"/>
    </xf>
    <xf numFmtId="9" fontId="3" fillId="3" borderId="14" xfId="0" applyNumberFormat="1" applyFont="1" applyFill="1" applyBorder="1" applyAlignment="1" applyProtection="1">
      <alignment horizontal="center" vertical="center"/>
    </xf>
    <xf numFmtId="9" fontId="3" fillId="3" borderId="15" xfId="0" applyNumberFormat="1" applyFont="1" applyFill="1" applyBorder="1" applyAlignment="1" applyProtection="1">
      <alignment horizontal="center" vertical="center"/>
    </xf>
    <xf numFmtId="9" fontId="3" fillId="4" borderId="15" xfId="0" applyNumberFormat="1" applyFont="1" applyFill="1" applyBorder="1" applyAlignment="1" applyProtection="1">
      <alignment horizontal="center" vertical="center"/>
    </xf>
    <xf numFmtId="9" fontId="3" fillId="3" borderId="10" xfId="0" applyNumberFormat="1" applyFont="1" applyFill="1" applyBorder="1" applyAlignment="1" applyProtection="1">
      <alignment horizontal="center" vertical="center"/>
    </xf>
    <xf numFmtId="9" fontId="3" fillId="3" borderId="13" xfId="0" applyNumberFormat="1" applyFont="1" applyFill="1" applyBorder="1" applyAlignment="1" applyProtection="1">
      <alignment horizontal="center" vertical="center"/>
    </xf>
    <xf numFmtId="1" fontId="18" fillId="0" borderId="16" xfId="0" applyNumberFormat="1" applyFont="1" applyFill="1" applyBorder="1" applyAlignment="1" applyProtection="1">
      <alignment horizontal="center"/>
    </xf>
    <xf numFmtId="1" fontId="13" fillId="0" borderId="4" xfId="0" applyNumberFormat="1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1" fillId="0" borderId="1" xfId="0" applyFont="1" applyFill="1" applyBorder="1" applyAlignment="1" applyProtection="1"/>
    <xf numFmtId="0" fontId="3" fillId="0" borderId="0" xfId="0" applyFont="1" applyAlignment="1" applyProtection="1"/>
    <xf numFmtId="0" fontId="0" fillId="0" borderId="0" xfId="0" applyFont="1" applyAlignment="1" applyProtection="1"/>
    <xf numFmtId="0" fontId="4" fillId="0" borderId="0" xfId="0" applyFont="1" applyAlignment="1" applyProtection="1">
      <alignment horizontal="center" vertical="center" wrapText="1"/>
    </xf>
    <xf numFmtId="0" fontId="23" fillId="0" borderId="0" xfId="0" applyFont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 wrapText="1"/>
    </xf>
    <xf numFmtId="1" fontId="3" fillId="0" borderId="4" xfId="0" applyNumberFormat="1" applyFont="1" applyBorder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1" fontId="3" fillId="0" borderId="0" xfId="0" applyNumberFormat="1" applyFont="1" applyAlignment="1" applyProtection="1">
      <alignment horizontal="center"/>
    </xf>
    <xf numFmtId="0" fontId="7" fillId="0" borderId="0" xfId="0" applyFont="1" applyAlignment="1" applyProtection="1">
      <alignment horizontal="left" vertical="center" wrapText="1"/>
    </xf>
    <xf numFmtId="1" fontId="3" fillId="0" borderId="5" xfId="0" applyNumberFormat="1" applyFont="1" applyBorder="1" applyAlignment="1" applyProtection="1">
      <alignment horizontal="center" wrapText="1"/>
    </xf>
    <xf numFmtId="0" fontId="8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center" wrapText="1"/>
    </xf>
    <xf numFmtId="1" fontId="3" fillId="0" borderId="6" xfId="0" applyNumberFormat="1" applyFont="1" applyBorder="1" applyAlignment="1" applyProtection="1">
      <alignment horizontal="center" wrapText="1"/>
    </xf>
    <xf numFmtId="0" fontId="10" fillId="0" borderId="0" xfId="0" applyFont="1" applyAlignment="1" applyProtection="1">
      <alignment horizontal="left" vertical="center" wrapText="1"/>
    </xf>
    <xf numFmtId="0" fontId="3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/>
    </xf>
    <xf numFmtId="0" fontId="12" fillId="0" borderId="0" xfId="0" applyFont="1" applyAlignment="1" applyProtection="1">
      <alignment vertical="center" wrapText="1"/>
    </xf>
    <xf numFmtId="0" fontId="14" fillId="0" borderId="0" xfId="0" applyFont="1" applyAlignment="1" applyProtection="1">
      <alignment horizontal="left" vertical="center" wrapText="1"/>
    </xf>
    <xf numFmtId="1" fontId="3" fillId="0" borderId="3" xfId="0" applyNumberFormat="1" applyFont="1" applyBorder="1" applyAlignment="1" applyProtection="1">
      <alignment horizontal="center" wrapText="1"/>
    </xf>
    <xf numFmtId="0" fontId="15" fillId="0" borderId="7" xfId="0" applyFont="1" applyBorder="1" applyAlignment="1" applyProtection="1">
      <alignment wrapText="1"/>
    </xf>
    <xf numFmtId="0" fontId="6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wrapText="1"/>
    </xf>
    <xf numFmtId="0" fontId="3" fillId="0" borderId="11" xfId="0" applyFont="1" applyBorder="1" applyAlignment="1" applyProtection="1">
      <alignment wrapText="1"/>
    </xf>
    <xf numFmtId="0" fontId="6" fillId="0" borderId="12" xfId="0" applyFont="1" applyBorder="1" applyAlignment="1" applyProtection="1">
      <alignment horizontal="center"/>
    </xf>
    <xf numFmtId="0" fontId="25" fillId="0" borderId="3" xfId="1" applyFont="1" applyAlignment="1">
      <alignment horizontal="center" vertical="center" wrapText="1"/>
    </xf>
    <xf numFmtId="0" fontId="26" fillId="0" borderId="3" xfId="1" applyFont="1" applyAlignment="1">
      <alignment horizontal="center" wrapText="1"/>
    </xf>
    <xf numFmtId="0" fontId="27" fillId="0" borderId="3" xfId="1" applyFont="1" applyAlignment="1">
      <alignment horizontal="center" vertical="center" wrapText="1"/>
    </xf>
    <xf numFmtId="0" fontId="28" fillId="5" borderId="3" xfId="1" applyFont="1" applyFill="1" applyAlignment="1">
      <alignment horizontal="center" vertical="center" wrapText="1"/>
    </xf>
    <xf numFmtId="0" fontId="29" fillId="0" borderId="3" xfId="1" applyFont="1" applyAlignment="1">
      <alignment horizontal="center" wrapText="1"/>
    </xf>
    <xf numFmtId="0" fontId="17" fillId="0" borderId="17" xfId="0" applyFont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center" vertical="center" wrapText="1"/>
    </xf>
    <xf numFmtId="0" fontId="17" fillId="0" borderId="19" xfId="0" applyFont="1" applyBorder="1" applyAlignment="1" applyProtection="1">
      <alignment horizontal="center" vertical="center" wrapText="1"/>
    </xf>
    <xf numFmtId="0" fontId="21" fillId="2" borderId="1" xfId="0" applyFont="1" applyFill="1" applyBorder="1" applyAlignment="1" applyProtection="1">
      <alignment horizontal="center"/>
    </xf>
    <xf numFmtId="0" fontId="2" fillId="0" borderId="2" xfId="0" applyFont="1" applyBorder="1" applyProtection="1"/>
    <xf numFmtId="0" fontId="2" fillId="0" borderId="3" xfId="0" applyFont="1" applyBorder="1" applyProtection="1"/>
    <xf numFmtId="0" fontId="22" fillId="0" borderId="7" xfId="0" applyFont="1" applyFill="1" applyBorder="1" applyAlignment="1" applyProtection="1">
      <alignment horizontal="left" wrapText="1"/>
    </xf>
    <xf numFmtId="0" fontId="22" fillId="0" borderId="8" xfId="0" applyFont="1" applyFill="1" applyBorder="1" applyAlignment="1" applyProtection="1">
      <alignment horizontal="left" wrapText="1"/>
    </xf>
    <xf numFmtId="0" fontId="19" fillId="0" borderId="0" xfId="0" applyFont="1" applyAlignment="1" applyProtection="1">
      <alignment horizontal="center" vertical="center" wrapText="1"/>
    </xf>
    <xf numFmtId="0" fontId="21" fillId="2" borderId="1" xfId="0" applyFont="1" applyFill="1" applyBorder="1" applyAlignment="1" applyProtection="1">
      <alignment horizontal="center" wrapText="1"/>
    </xf>
    <xf numFmtId="0" fontId="30" fillId="0" borderId="0" xfId="0" applyFont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19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0000"/>
        <name val="Calibri"/>
      </font>
      <fill>
        <patternFill patternType="solid">
          <fgColor rgb="FFC6E0B4"/>
          <bgColor rgb="FFC6E0B4"/>
        </patternFill>
      </fill>
    </dxf>
    <dxf>
      <font>
        <color rgb="FF000000"/>
        <name val="Calibri"/>
      </font>
      <fill>
        <patternFill patternType="solid">
          <fgColor rgb="FFC6E0B4"/>
          <bgColor rgb="FFC6E0B4"/>
        </patternFill>
      </fill>
    </dxf>
    <dxf>
      <font>
        <color rgb="FF000000"/>
      </font>
      <fill>
        <patternFill patternType="solid">
          <fgColor rgb="FFF4B084"/>
          <bgColor theme="6" tint="0.59996337778862885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000000"/>
        <name val="Calibri"/>
      </font>
      <fill>
        <patternFill patternType="solid">
          <fgColor rgb="FFC6E0B4"/>
          <bgColor rgb="FFC6E0B4"/>
        </patternFill>
      </fill>
    </dxf>
    <dxf>
      <font>
        <color rgb="FF000000"/>
        <name val="Calibri"/>
      </font>
      <fill>
        <patternFill patternType="solid">
          <fgColor rgb="FFC6E0B4"/>
          <bgColor rgb="FFC6E0B4"/>
        </patternFill>
      </fill>
    </dxf>
    <dxf>
      <font>
        <b/>
        <color rgb="FF000000"/>
        <name val="Calibri"/>
      </font>
      <fill>
        <patternFill patternType="solid">
          <fgColor rgb="FFC6E0B4"/>
          <bgColor rgb="FFC6E0B4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0000"/>
        <name val="Calibri"/>
      </font>
      <fill>
        <patternFill patternType="solid">
          <fgColor rgb="FFC6E0B4"/>
          <bgColor rgb="FFC6E0B4"/>
        </patternFill>
      </fill>
    </dxf>
    <dxf>
      <font>
        <color rgb="FF000000"/>
        <name val="Calibri"/>
      </font>
      <fill>
        <patternFill patternType="solid">
          <fgColor rgb="FFC6E0B4"/>
          <bgColor rgb="FFC6E0B4"/>
        </patternFill>
      </fill>
    </dxf>
    <dxf>
      <font>
        <color rgb="FF000000"/>
      </font>
      <fill>
        <patternFill patternType="solid">
          <fgColor rgb="FFF4B084"/>
          <bgColor theme="6" tint="0.59996337778862885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000000"/>
        <name val="Calibri"/>
      </font>
      <fill>
        <patternFill patternType="solid">
          <fgColor rgb="FFC6E0B4"/>
          <bgColor rgb="FFC6E0B4"/>
        </patternFill>
      </fill>
    </dxf>
    <dxf>
      <font>
        <color rgb="FF000000"/>
        <name val="Calibri"/>
      </font>
      <fill>
        <patternFill patternType="solid">
          <fgColor rgb="FFC6E0B4"/>
          <bgColor rgb="FFC6E0B4"/>
        </patternFill>
      </fill>
    </dxf>
    <dxf>
      <font>
        <b/>
        <color rgb="FF000000"/>
        <name val="Calibri"/>
      </font>
      <fill>
        <patternFill patternType="solid">
          <fgColor rgb="FFC6E0B4"/>
          <bgColor rgb="FFC6E0B4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0000"/>
        <name val="Calibri"/>
      </font>
      <fill>
        <patternFill patternType="solid">
          <fgColor rgb="FFC6E0B4"/>
          <bgColor rgb="FFC6E0B4"/>
        </patternFill>
      </fill>
    </dxf>
    <dxf>
      <font>
        <color rgb="FF000000"/>
        <name val="Calibri"/>
      </font>
      <fill>
        <patternFill patternType="solid">
          <fgColor rgb="FFC6E0B4"/>
          <bgColor rgb="FFC6E0B4"/>
        </patternFill>
      </fill>
    </dxf>
    <dxf>
      <font>
        <color rgb="FF000000"/>
      </font>
      <fill>
        <patternFill patternType="solid">
          <fgColor rgb="FFF4B084"/>
          <bgColor theme="6" tint="0.59996337778862885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000000"/>
        <name val="Calibri"/>
      </font>
      <fill>
        <patternFill patternType="solid">
          <fgColor rgb="FFC6E0B4"/>
          <bgColor rgb="FFC6E0B4"/>
        </patternFill>
      </fill>
    </dxf>
    <dxf>
      <font>
        <color rgb="FF000000"/>
        <name val="Calibri"/>
      </font>
      <fill>
        <patternFill patternType="solid">
          <fgColor rgb="FFC6E0B4"/>
          <bgColor rgb="FFC6E0B4"/>
        </patternFill>
      </fill>
    </dxf>
    <dxf>
      <font>
        <b/>
        <color rgb="FF000000"/>
        <name val="Calibri"/>
      </font>
      <fill>
        <patternFill patternType="solid">
          <fgColor rgb="FFC6E0B4"/>
          <bgColor rgb="FFC6E0B4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0000"/>
        <name val="Calibri"/>
      </font>
      <fill>
        <patternFill patternType="solid">
          <fgColor rgb="FFC6E0B4"/>
          <bgColor rgb="FFC6E0B4"/>
        </patternFill>
      </fill>
    </dxf>
    <dxf>
      <font>
        <color rgb="FF000000"/>
        <name val="Calibri"/>
      </font>
      <fill>
        <patternFill patternType="solid">
          <fgColor rgb="FFC6E0B4"/>
          <bgColor rgb="FFC6E0B4"/>
        </patternFill>
      </fill>
    </dxf>
    <dxf>
      <font>
        <color rgb="FF000000"/>
      </font>
      <fill>
        <patternFill patternType="solid">
          <fgColor rgb="FFF4B084"/>
          <bgColor theme="6" tint="0.59996337778862885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000000"/>
        <name val="Calibri"/>
      </font>
      <fill>
        <patternFill patternType="solid">
          <fgColor rgb="FFC6E0B4"/>
          <bgColor rgb="FFC6E0B4"/>
        </patternFill>
      </fill>
    </dxf>
    <dxf>
      <font>
        <color rgb="FF000000"/>
        <name val="Calibri"/>
      </font>
      <fill>
        <patternFill patternType="solid">
          <fgColor rgb="FFC6E0B4"/>
          <bgColor rgb="FFC6E0B4"/>
        </patternFill>
      </fill>
    </dxf>
    <dxf>
      <font>
        <b/>
        <color rgb="FF000000"/>
        <name val="Calibri"/>
      </font>
      <fill>
        <patternFill patternType="solid">
          <fgColor rgb="FFC6E0B4"/>
          <bgColor rgb="FFC6E0B4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  <dxf>
      <font>
        <color rgb="FF9C0006"/>
        <name val="Calibri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</xdr:colOff>
      <xdr:row>1</xdr:row>
      <xdr:rowOff>95250</xdr:rowOff>
    </xdr:from>
    <xdr:ext cx="773224" cy="733425"/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1" y="285750"/>
          <a:ext cx="773224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1</xdr:row>
      <xdr:rowOff>9526</xdr:rowOff>
    </xdr:from>
    <xdr:to>
      <xdr:col>1</xdr:col>
      <xdr:colOff>920219</xdr:colOff>
      <xdr:row>1</xdr:row>
      <xdr:rowOff>819150</xdr:rowOff>
    </xdr:to>
    <xdr:pic>
      <xdr:nvPicPr>
        <xdr:cNvPr id="4" name="Image 3" descr="Résultat d’image pour logo Ministère sport. Taille: 207 x 106. Source: www.fft.f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6"/>
          <a:ext cx="1682219" cy="809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wf.fr/sites/default/files/doc-2017-08/1707_consoguide_poisson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wwf.fr/sites/default/files/doc-2017-08/1707_consoguide_poisson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wwf.fr/sites/default/files/doc-2017-08/1707_consoguide_poisson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wwf.fr/sites/default/files/doc-2017-08/1707_consoguide_poiss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C11" sqref="C11"/>
    </sheetView>
  </sheetViews>
  <sheetFormatPr baseColWidth="10" defaultRowHeight="15"/>
  <cols>
    <col min="2" max="2" width="15.28515625" customWidth="1"/>
    <col min="3" max="3" width="15.85546875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67.5" customHeight="1">
      <c r="A2" s="1"/>
      <c r="B2" s="1"/>
      <c r="C2" s="43" t="s">
        <v>109</v>
      </c>
      <c r="D2" s="43"/>
      <c r="E2" s="43"/>
      <c r="F2" s="43"/>
      <c r="G2" s="43"/>
      <c r="H2" s="43"/>
      <c r="I2" s="43"/>
      <c r="J2" s="43"/>
      <c r="K2" s="2"/>
    </row>
    <row r="3" spans="1:11" ht="21">
      <c r="A3" s="1"/>
      <c r="B3" s="44" t="s">
        <v>107</v>
      </c>
      <c r="C3" s="44"/>
      <c r="D3" s="44"/>
      <c r="E3" s="44"/>
      <c r="F3" s="44"/>
      <c r="G3" s="44"/>
      <c r="H3" s="44"/>
      <c r="I3" s="44"/>
      <c r="J3" s="44"/>
      <c r="K3" s="1"/>
    </row>
    <row r="4" spans="1:11" ht="80.25" customHeight="1">
      <c r="A4" s="1"/>
      <c r="B4" s="1"/>
      <c r="C4" s="45" t="s">
        <v>119</v>
      </c>
      <c r="D4" s="45"/>
      <c r="E4" s="45"/>
      <c r="F4" s="45"/>
      <c r="G4" s="45"/>
      <c r="H4" s="45"/>
      <c r="I4" s="45"/>
      <c r="J4" s="45"/>
      <c r="K4" s="1"/>
    </row>
    <row r="5" spans="1:11">
      <c r="A5" s="1"/>
      <c r="B5" s="46" t="s">
        <v>108</v>
      </c>
      <c r="C5" s="46"/>
      <c r="D5" s="46"/>
      <c r="E5" s="46"/>
      <c r="F5" s="46"/>
      <c r="G5" s="46"/>
      <c r="H5" s="46"/>
      <c r="I5" s="46"/>
      <c r="J5" s="46"/>
      <c r="K5" s="1"/>
    </row>
    <row r="6" spans="1:11">
      <c r="A6" s="1"/>
      <c r="B6" s="46"/>
      <c r="C6" s="46"/>
      <c r="D6" s="46"/>
      <c r="E6" s="46"/>
      <c r="F6" s="46"/>
      <c r="G6" s="46"/>
      <c r="H6" s="46"/>
      <c r="I6" s="46"/>
      <c r="J6" s="46"/>
      <c r="K6" s="1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24" customHeight="1">
      <c r="A9" s="2"/>
      <c r="B9" s="47" t="s">
        <v>112</v>
      </c>
      <c r="C9" s="47"/>
      <c r="D9" s="47"/>
      <c r="E9" s="47"/>
      <c r="F9" s="47"/>
      <c r="G9" s="47"/>
      <c r="H9" s="47"/>
      <c r="I9" s="47"/>
      <c r="J9" s="47"/>
      <c r="K9" s="2"/>
    </row>
    <row r="10" spans="1:1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</sheetData>
  <sheetProtection formatCells="0" formatColumns="0" formatRows="0" insertColumns="0" insertRows="0" deleteColumns="0" deleteRows="0"/>
  <mergeCells count="5">
    <mergeCell ref="C2:J2"/>
    <mergeCell ref="B3:J3"/>
    <mergeCell ref="C4:J4"/>
    <mergeCell ref="B5:J6"/>
    <mergeCell ref="B9:J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Z1003"/>
  <sheetViews>
    <sheetView tabSelected="1" workbookViewId="0">
      <selection activeCell="E71" sqref="E71"/>
    </sheetView>
  </sheetViews>
  <sheetFormatPr baseColWidth="10" defaultColWidth="14.42578125" defaultRowHeight="15" customHeight="1"/>
  <cols>
    <col min="1" max="1" width="74.140625" style="17" customWidth="1"/>
    <col min="2" max="2" width="11.140625" style="17" customWidth="1"/>
    <col min="3" max="3" width="12.28515625" style="17" customWidth="1"/>
    <col min="4" max="4" width="11" style="17" customWidth="1"/>
    <col min="5" max="5" width="9.7109375" style="17" customWidth="1"/>
    <col min="6" max="6" width="10.85546875" style="17" customWidth="1"/>
    <col min="7" max="26" width="8.7109375" style="17" customWidth="1"/>
    <col min="27" max="16384" width="14.42578125" style="17"/>
  </cols>
  <sheetData>
    <row r="1" spans="1:26" s="14" customFormat="1" ht="41.25" customHeight="1">
      <c r="A1" s="56" t="s">
        <v>105</v>
      </c>
      <c r="B1" s="56"/>
      <c r="C1" s="56"/>
      <c r="D1" s="56"/>
      <c r="E1" s="56"/>
    </row>
    <row r="2" spans="1:26" ht="58.5" customHeight="1">
      <c r="A2" s="57" t="s">
        <v>115</v>
      </c>
      <c r="B2" s="51"/>
      <c r="C2" s="51"/>
      <c r="D2" s="51"/>
      <c r="E2" s="1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42" customHeight="1">
      <c r="A3" s="16"/>
      <c r="B3" s="18" t="s">
        <v>114</v>
      </c>
      <c r="C3" s="19" t="s">
        <v>106</v>
      </c>
      <c r="D3" s="18" t="s">
        <v>0</v>
      </c>
      <c r="E3" s="20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4.25" customHeight="1">
      <c r="A4" s="21" t="s">
        <v>1</v>
      </c>
      <c r="B4" s="22"/>
      <c r="C4" s="23"/>
      <c r="D4" s="24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9.5" customHeight="1">
      <c r="A5" s="25" t="s">
        <v>2</v>
      </c>
      <c r="B5" s="26">
        <v>0</v>
      </c>
      <c r="C5" s="27" t="s">
        <v>3</v>
      </c>
      <c r="D5" s="26">
        <v>0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33" customHeight="1">
      <c r="A6" s="28" t="s">
        <v>4</v>
      </c>
      <c r="B6" s="26">
        <v>0</v>
      </c>
      <c r="C6" s="27" t="s">
        <v>5</v>
      </c>
      <c r="D6" s="26">
        <v>0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9.5" customHeight="1">
      <c r="A7" s="25" t="s">
        <v>6</v>
      </c>
      <c r="B7" s="26">
        <v>0</v>
      </c>
      <c r="C7" s="27" t="s">
        <v>7</v>
      </c>
      <c r="D7" s="26">
        <v>0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>
      <c r="A8" s="25" t="s">
        <v>8</v>
      </c>
      <c r="B8" s="26">
        <v>0</v>
      </c>
      <c r="C8" s="27" t="s">
        <v>9</v>
      </c>
      <c r="D8" s="26">
        <v>0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>
      <c r="A9" s="21" t="s">
        <v>10</v>
      </c>
      <c r="B9" s="29"/>
      <c r="C9" s="23"/>
      <c r="D9" s="29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>
      <c r="A10" s="25" t="s">
        <v>11</v>
      </c>
      <c r="B10" s="26">
        <v>0</v>
      </c>
      <c r="C10" s="27" t="s">
        <v>12</v>
      </c>
      <c r="D10" s="26">
        <v>0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>
      <c r="A11" s="30" t="s">
        <v>110</v>
      </c>
      <c r="B11" s="26">
        <v>0</v>
      </c>
      <c r="C11" s="27" t="s">
        <v>13</v>
      </c>
      <c r="D11" s="26">
        <v>0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>
      <c r="A12" s="25" t="s">
        <v>14</v>
      </c>
      <c r="B12" s="26">
        <v>0</v>
      </c>
      <c r="C12" s="27" t="s">
        <v>15</v>
      </c>
      <c r="D12" s="26">
        <v>0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>
      <c r="A13" s="25" t="s">
        <v>16</v>
      </c>
      <c r="B13" s="26">
        <v>0</v>
      </c>
      <c r="C13" s="27" t="s">
        <v>17</v>
      </c>
      <c r="D13" s="26">
        <v>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>
      <c r="A14" s="30" t="s">
        <v>110</v>
      </c>
      <c r="B14" s="26">
        <v>0</v>
      </c>
      <c r="C14" s="27" t="s">
        <v>18</v>
      </c>
      <c r="D14" s="26">
        <v>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>
      <c r="A15" s="25" t="s">
        <v>19</v>
      </c>
      <c r="B15" s="26">
        <v>0</v>
      </c>
      <c r="C15" s="27" t="s">
        <v>20</v>
      </c>
      <c r="D15" s="26">
        <v>0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4.25" customHeight="1">
      <c r="A16" s="21" t="s">
        <v>21</v>
      </c>
      <c r="B16" s="29"/>
      <c r="C16" s="23"/>
      <c r="D16" s="29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>
      <c r="A17" s="25" t="s">
        <v>22</v>
      </c>
      <c r="B17" s="26">
        <v>0</v>
      </c>
      <c r="C17" s="27" t="s">
        <v>23</v>
      </c>
      <c r="D17" s="26">
        <v>0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>
      <c r="A18" s="30" t="s">
        <v>110</v>
      </c>
      <c r="B18" s="26">
        <v>0</v>
      </c>
      <c r="C18" s="27" t="s">
        <v>24</v>
      </c>
      <c r="D18" s="26">
        <v>0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>
      <c r="A19" s="25" t="s">
        <v>14</v>
      </c>
      <c r="B19" s="26">
        <v>0</v>
      </c>
      <c r="C19" s="27" t="s">
        <v>25</v>
      </c>
      <c r="D19" s="26">
        <v>0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>
      <c r="A20" s="25" t="s">
        <v>16</v>
      </c>
      <c r="B20" s="26">
        <v>0</v>
      </c>
      <c r="C20" s="27" t="s">
        <v>26</v>
      </c>
      <c r="D20" s="26">
        <v>0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>
      <c r="A21" s="31" t="s">
        <v>110</v>
      </c>
      <c r="B21" s="26">
        <v>0</v>
      </c>
      <c r="C21" s="27" t="s">
        <v>27</v>
      </c>
      <c r="D21" s="26">
        <v>0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5.75" customHeight="1">
      <c r="A22" s="25" t="s">
        <v>8</v>
      </c>
      <c r="B22" s="26">
        <v>0</v>
      </c>
      <c r="C22" s="27" t="s">
        <v>28</v>
      </c>
      <c r="D22" s="26">
        <v>0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6.5" customHeight="1">
      <c r="A23" s="32" t="s">
        <v>29</v>
      </c>
      <c r="B23" s="29"/>
      <c r="C23" s="23"/>
      <c r="D23" s="29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5.75" customHeight="1">
      <c r="A24" s="25" t="s">
        <v>22</v>
      </c>
      <c r="B24" s="26">
        <v>0</v>
      </c>
      <c r="C24" s="27" t="s">
        <v>30</v>
      </c>
      <c r="D24" s="26">
        <v>0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5.75" customHeight="1">
      <c r="A25" s="30" t="s">
        <v>110</v>
      </c>
      <c r="B25" s="26">
        <v>0</v>
      </c>
      <c r="C25" s="27" t="s">
        <v>31</v>
      </c>
      <c r="D25" s="26">
        <v>0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5.75" customHeight="1">
      <c r="A26" s="25" t="s">
        <v>14</v>
      </c>
      <c r="B26" s="26">
        <v>0</v>
      </c>
      <c r="C26" s="27" t="s">
        <v>32</v>
      </c>
      <c r="D26" s="26">
        <v>0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5.75" customHeight="1">
      <c r="A27" s="25" t="s">
        <v>16</v>
      </c>
      <c r="B27" s="26">
        <v>0</v>
      </c>
      <c r="C27" s="27" t="s">
        <v>33</v>
      </c>
      <c r="D27" s="26">
        <v>0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5.75" customHeight="1">
      <c r="A28" s="30" t="s">
        <v>110</v>
      </c>
      <c r="B28" s="26">
        <v>0</v>
      </c>
      <c r="C28" s="27" t="s">
        <v>34</v>
      </c>
      <c r="D28" s="26">
        <v>0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5.75" customHeight="1">
      <c r="A29" s="25" t="s">
        <v>19</v>
      </c>
      <c r="B29" s="26">
        <v>0</v>
      </c>
      <c r="C29" s="27" t="s">
        <v>35</v>
      </c>
      <c r="D29" s="26">
        <v>0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4.25" customHeight="1">
      <c r="A30" s="21" t="s">
        <v>36</v>
      </c>
      <c r="B30" s="29"/>
      <c r="C30" s="23"/>
      <c r="D30" s="29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5.75" customHeight="1">
      <c r="A31" s="25" t="s">
        <v>22</v>
      </c>
      <c r="B31" s="26">
        <v>0</v>
      </c>
      <c r="C31" s="27" t="s">
        <v>37</v>
      </c>
      <c r="D31" s="26">
        <v>0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5.75" customHeight="1">
      <c r="A32" s="30" t="s">
        <v>110</v>
      </c>
      <c r="B32" s="26">
        <v>0</v>
      </c>
      <c r="C32" s="27" t="s">
        <v>38</v>
      </c>
      <c r="D32" s="26">
        <v>0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5.75" customHeight="1">
      <c r="A33" s="25" t="s">
        <v>14</v>
      </c>
      <c r="B33" s="26">
        <v>0</v>
      </c>
      <c r="C33" s="27" t="s">
        <v>39</v>
      </c>
      <c r="D33" s="26">
        <v>0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5.75" customHeight="1">
      <c r="A34" s="25" t="s">
        <v>16</v>
      </c>
      <c r="B34" s="26">
        <v>0</v>
      </c>
      <c r="C34" s="27" t="s">
        <v>40</v>
      </c>
      <c r="D34" s="26">
        <v>0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5.75" customHeight="1">
      <c r="A35" s="30" t="s">
        <v>110</v>
      </c>
      <c r="B35" s="26">
        <v>0</v>
      </c>
      <c r="C35" s="27" t="s">
        <v>41</v>
      </c>
      <c r="D35" s="26">
        <v>0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5.75" customHeight="1">
      <c r="A36" s="25" t="s">
        <v>8</v>
      </c>
      <c r="B36" s="26">
        <v>0</v>
      </c>
      <c r="C36" s="27" t="s">
        <v>42</v>
      </c>
      <c r="D36" s="26">
        <v>0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4.25" customHeight="1">
      <c r="A37" s="21" t="s">
        <v>43</v>
      </c>
      <c r="B37" s="29"/>
      <c r="C37" s="23"/>
      <c r="D37" s="29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5.75" customHeight="1">
      <c r="A38" s="25" t="s">
        <v>22</v>
      </c>
      <c r="B38" s="26">
        <v>0</v>
      </c>
      <c r="C38" s="27" t="s">
        <v>44</v>
      </c>
      <c r="D38" s="26">
        <v>0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5.75" customHeight="1">
      <c r="A39" s="30" t="s">
        <v>110</v>
      </c>
      <c r="B39" s="26">
        <v>0</v>
      </c>
      <c r="C39" s="27" t="s">
        <v>45</v>
      </c>
      <c r="D39" s="26">
        <v>0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5.75" customHeight="1">
      <c r="A40" s="25" t="s">
        <v>14</v>
      </c>
      <c r="B40" s="26">
        <v>0</v>
      </c>
      <c r="C40" s="27" t="s">
        <v>46</v>
      </c>
      <c r="D40" s="26">
        <v>0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5.75" customHeight="1">
      <c r="A41" s="25" t="s">
        <v>16</v>
      </c>
      <c r="B41" s="26">
        <v>0</v>
      </c>
      <c r="C41" s="27" t="s">
        <v>47</v>
      </c>
      <c r="D41" s="26">
        <v>0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5.75" customHeight="1">
      <c r="A42" s="30" t="s">
        <v>110</v>
      </c>
      <c r="B42" s="26">
        <v>0</v>
      </c>
      <c r="C42" s="27" t="s">
        <v>48</v>
      </c>
      <c r="D42" s="26">
        <v>0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5.75" customHeight="1">
      <c r="A43" s="25" t="s">
        <v>8</v>
      </c>
      <c r="B43" s="26">
        <v>0</v>
      </c>
      <c r="C43" s="27" t="s">
        <v>49</v>
      </c>
      <c r="D43" s="26">
        <v>0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4.25" customHeight="1">
      <c r="A44" s="21" t="s">
        <v>50</v>
      </c>
      <c r="B44" s="29"/>
      <c r="C44" s="23"/>
      <c r="D44" s="29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5.75" customHeight="1">
      <c r="A45" s="25" t="s">
        <v>51</v>
      </c>
      <c r="B45" s="26">
        <v>0</v>
      </c>
      <c r="C45" s="27" t="s">
        <v>52</v>
      </c>
      <c r="D45" s="26">
        <v>0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5.75" customHeight="1">
      <c r="A46" s="25" t="s">
        <v>22</v>
      </c>
      <c r="B46" s="26">
        <v>0</v>
      </c>
      <c r="C46" s="27" t="s">
        <v>53</v>
      </c>
      <c r="D46" s="26">
        <v>0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5.75" customHeight="1">
      <c r="A47" s="30" t="s">
        <v>110</v>
      </c>
      <c r="B47" s="26">
        <v>0</v>
      </c>
      <c r="C47" s="27" t="s">
        <v>54</v>
      </c>
      <c r="D47" s="26">
        <v>0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5.75" customHeight="1">
      <c r="A48" s="25" t="s">
        <v>14</v>
      </c>
      <c r="B48" s="26">
        <v>0</v>
      </c>
      <c r="C48" s="27" t="s">
        <v>55</v>
      </c>
      <c r="D48" s="26">
        <v>0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5.75" customHeight="1">
      <c r="A49" s="25" t="s">
        <v>56</v>
      </c>
      <c r="B49" s="26">
        <v>0</v>
      </c>
      <c r="C49" s="27" t="s">
        <v>57</v>
      </c>
      <c r="D49" s="26">
        <v>0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5.75" customHeight="1">
      <c r="A50" s="30" t="s">
        <v>110</v>
      </c>
      <c r="B50" s="26">
        <v>0</v>
      </c>
      <c r="C50" s="27" t="s">
        <v>58</v>
      </c>
      <c r="D50" s="26">
        <v>0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5.75" customHeight="1">
      <c r="A51" s="25" t="s">
        <v>16</v>
      </c>
      <c r="B51" s="26">
        <v>0</v>
      </c>
      <c r="C51" s="27" t="s">
        <v>59</v>
      </c>
      <c r="D51" s="26">
        <v>0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5.75" customHeight="1">
      <c r="A52" s="30" t="s">
        <v>110</v>
      </c>
      <c r="B52" s="26">
        <v>0</v>
      </c>
      <c r="C52" s="27" t="s">
        <v>60</v>
      </c>
      <c r="D52" s="26">
        <v>0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5.75" customHeight="1">
      <c r="A53" s="25" t="s">
        <v>61</v>
      </c>
      <c r="B53" s="26">
        <v>0</v>
      </c>
      <c r="C53" s="27" t="s">
        <v>62</v>
      </c>
      <c r="D53" s="26">
        <v>0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5.75" customHeight="1">
      <c r="A54" s="25" t="s">
        <v>63</v>
      </c>
      <c r="B54" s="26">
        <v>0</v>
      </c>
      <c r="C54" s="27" t="s">
        <v>64</v>
      </c>
      <c r="D54" s="26">
        <v>0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5.75" customHeight="1">
      <c r="A55" s="30" t="s">
        <v>110</v>
      </c>
      <c r="B55" s="26">
        <v>0</v>
      </c>
      <c r="C55" s="27" t="s">
        <v>65</v>
      </c>
      <c r="D55" s="26">
        <v>0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5.75" customHeight="1">
      <c r="A56" s="25" t="s">
        <v>8</v>
      </c>
      <c r="B56" s="26">
        <v>0</v>
      </c>
      <c r="C56" s="27" t="s">
        <v>66</v>
      </c>
      <c r="D56" s="26">
        <v>0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4.25" customHeight="1">
      <c r="A57" s="21" t="s">
        <v>67</v>
      </c>
      <c r="B57" s="29"/>
      <c r="C57" s="23"/>
      <c r="D57" s="29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5.75" customHeight="1">
      <c r="A58" s="25" t="s">
        <v>51</v>
      </c>
      <c r="B58" s="26">
        <v>0</v>
      </c>
      <c r="C58" s="27" t="s">
        <v>68</v>
      </c>
      <c r="D58" s="26">
        <v>0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5.75" customHeight="1">
      <c r="A59" s="25" t="s">
        <v>22</v>
      </c>
      <c r="B59" s="26">
        <v>0</v>
      </c>
      <c r="C59" s="27" t="s">
        <v>69</v>
      </c>
      <c r="D59" s="26">
        <v>0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5.75" customHeight="1">
      <c r="A60" s="30" t="s">
        <v>110</v>
      </c>
      <c r="B60" s="26">
        <v>0</v>
      </c>
      <c r="C60" s="27" t="s">
        <v>70</v>
      </c>
      <c r="D60" s="26">
        <v>0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5.75" customHeight="1">
      <c r="A61" s="25" t="s">
        <v>56</v>
      </c>
      <c r="B61" s="26">
        <v>0</v>
      </c>
      <c r="C61" s="27" t="s">
        <v>71</v>
      </c>
      <c r="D61" s="26">
        <v>0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5.75" customHeight="1">
      <c r="A62" s="30" t="s">
        <v>110</v>
      </c>
      <c r="B62" s="26">
        <v>0</v>
      </c>
      <c r="C62" s="27" t="s">
        <v>72</v>
      </c>
      <c r="D62" s="26">
        <v>0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5.75" customHeight="1">
      <c r="A63" s="25" t="s">
        <v>8</v>
      </c>
      <c r="B63" s="26">
        <v>0</v>
      </c>
      <c r="C63" s="27" t="s">
        <v>73</v>
      </c>
      <c r="D63" s="26">
        <v>0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4.25" customHeight="1">
      <c r="A64" s="21" t="s">
        <v>74</v>
      </c>
      <c r="B64" s="29"/>
      <c r="C64" s="23"/>
      <c r="D64" s="29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5.75" customHeight="1">
      <c r="A65" s="25" t="s">
        <v>51</v>
      </c>
      <c r="B65" s="26">
        <v>0</v>
      </c>
      <c r="C65" s="27" t="s">
        <v>75</v>
      </c>
      <c r="D65" s="26">
        <v>0</v>
      </c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5.75" customHeight="1">
      <c r="A66" s="25" t="s">
        <v>22</v>
      </c>
      <c r="B66" s="26">
        <v>0</v>
      </c>
      <c r="C66" s="27" t="s">
        <v>76</v>
      </c>
      <c r="D66" s="26">
        <v>0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5.75" customHeight="1">
      <c r="A67" s="30" t="s">
        <v>110</v>
      </c>
      <c r="B67" s="26">
        <v>0</v>
      </c>
      <c r="C67" s="27" t="s">
        <v>77</v>
      </c>
      <c r="D67" s="26">
        <v>0</v>
      </c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5.75" customHeight="1">
      <c r="A68" s="25" t="s">
        <v>14</v>
      </c>
      <c r="B68" s="26">
        <v>0</v>
      </c>
      <c r="C68" s="27" t="s">
        <v>78</v>
      </c>
      <c r="D68" s="26">
        <v>0</v>
      </c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5.75" customHeight="1">
      <c r="A69" s="25" t="s">
        <v>56</v>
      </c>
      <c r="B69" s="26">
        <v>0</v>
      </c>
      <c r="C69" s="27" t="s">
        <v>79</v>
      </c>
      <c r="D69" s="26">
        <v>0</v>
      </c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5.75" customHeight="1">
      <c r="A70" s="30" t="s">
        <v>110</v>
      </c>
      <c r="B70" s="26">
        <v>0</v>
      </c>
      <c r="C70" s="27" t="s">
        <v>80</v>
      </c>
      <c r="D70" s="26">
        <v>0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5.75" customHeight="1">
      <c r="A71" s="25" t="s">
        <v>16</v>
      </c>
      <c r="B71" s="26">
        <v>0</v>
      </c>
      <c r="C71" s="27" t="s">
        <v>81</v>
      </c>
      <c r="D71" s="26">
        <v>0</v>
      </c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5.75" customHeight="1">
      <c r="A72" s="30" t="s">
        <v>110</v>
      </c>
      <c r="B72" s="26">
        <v>0</v>
      </c>
      <c r="C72" s="27" t="s">
        <v>82</v>
      </c>
      <c r="D72" s="26">
        <v>0</v>
      </c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5.75" customHeight="1">
      <c r="A73" s="25" t="s">
        <v>61</v>
      </c>
      <c r="B73" s="26">
        <v>0</v>
      </c>
      <c r="C73" s="27" t="s">
        <v>83</v>
      </c>
      <c r="D73" s="26">
        <v>0</v>
      </c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5.75" customHeight="1">
      <c r="A74" s="25" t="s">
        <v>63</v>
      </c>
      <c r="B74" s="26">
        <v>0</v>
      </c>
      <c r="C74" s="27" t="s">
        <v>84</v>
      </c>
      <c r="D74" s="26">
        <v>0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5.75" customHeight="1">
      <c r="A75" s="30" t="s">
        <v>110</v>
      </c>
      <c r="B75" s="26">
        <v>0</v>
      </c>
      <c r="C75" s="27" t="s">
        <v>85</v>
      </c>
      <c r="D75" s="26">
        <v>0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5.75" customHeight="1">
      <c r="A76" s="25" t="s">
        <v>8</v>
      </c>
      <c r="B76" s="26">
        <v>0</v>
      </c>
      <c r="C76" s="27" t="s">
        <v>86</v>
      </c>
      <c r="D76" s="26">
        <v>0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24" customHeight="1">
      <c r="A77" s="21" t="s">
        <v>87</v>
      </c>
      <c r="B77" s="29"/>
      <c r="C77" s="23"/>
      <c r="D77" s="29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5.75" customHeight="1">
      <c r="A78" s="25" t="s">
        <v>22</v>
      </c>
      <c r="B78" s="26">
        <v>0</v>
      </c>
      <c r="C78" s="27" t="s">
        <v>88</v>
      </c>
      <c r="D78" s="26">
        <v>0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5.75" customHeight="1">
      <c r="A79" s="30" t="s">
        <v>110</v>
      </c>
      <c r="B79" s="26">
        <v>0</v>
      </c>
      <c r="C79" s="27" t="s">
        <v>89</v>
      </c>
      <c r="D79" s="26">
        <v>0</v>
      </c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5.75" customHeight="1">
      <c r="A80" s="25" t="s">
        <v>8</v>
      </c>
      <c r="B80" s="26">
        <v>0</v>
      </c>
      <c r="C80" s="27" t="s">
        <v>90</v>
      </c>
      <c r="D80" s="26">
        <v>0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5.75" customHeight="1">
      <c r="A81" s="33"/>
      <c r="B81" s="24"/>
      <c r="C81" s="34"/>
      <c r="D81" s="24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31.5" customHeight="1">
      <c r="A82" s="35" t="s">
        <v>91</v>
      </c>
      <c r="B82" s="13">
        <f>B5+B6+B7+B8+B10+B12+B13+B15+B17+B19+B20+B22+B24+B26+B27+B29+B31+B33+B34+B36+B38+B40+B41+B43+B45+B46+B48+B49+B51+B53+B54+B56+B58+B59+B61+B63+B65+B66+B68+B69+B71+B73+B74+B76+B78+B80</f>
        <v>0</v>
      </c>
      <c r="C82" s="27" t="s">
        <v>92</v>
      </c>
      <c r="D82" s="13">
        <f>D5+D6+D7+D8+D10+D12+D13+D15+D17+D19+D20+D22+D24+D26+D27+D29+D31+D33+D34+D36+D38+D40+D41+D43+D45+D46+D48+D49+D51+D53+D54+D56+D58+D59+D61+D63+D65+D66+D68+D69+D71+D73+D74+D76+D78+D80</f>
        <v>0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4.25" customHeight="1">
      <c r="A83" s="36" t="s">
        <v>93</v>
      </c>
      <c r="B83" s="29"/>
      <c r="C83" s="23"/>
      <c r="D83" s="29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5.75" customHeight="1">
      <c r="A84" s="25" t="s">
        <v>94</v>
      </c>
      <c r="B84" s="26">
        <v>0</v>
      </c>
      <c r="C84" s="27" t="s">
        <v>95</v>
      </c>
      <c r="D84" s="26">
        <v>0</v>
      </c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5.75" customHeight="1">
      <c r="A85" s="25" t="s">
        <v>96</v>
      </c>
      <c r="B85" s="26">
        <v>0</v>
      </c>
      <c r="C85" s="27" t="s">
        <v>97</v>
      </c>
      <c r="D85" s="26">
        <v>0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5.75" customHeight="1">
      <c r="A86" s="25"/>
      <c r="B86" s="37"/>
      <c r="C86" s="27"/>
      <c r="D86" s="37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21" customHeight="1">
      <c r="A87" s="58" t="s">
        <v>111</v>
      </c>
      <c r="B87" s="58"/>
      <c r="C87" s="58"/>
      <c r="D87" s="58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5.75" customHeight="1">
      <c r="A88" s="16"/>
      <c r="B88" s="16"/>
      <c r="C88" s="34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24" customHeight="1" thickBot="1">
      <c r="A89" s="51" t="s">
        <v>113</v>
      </c>
      <c r="B89" s="52"/>
      <c r="C89" s="52"/>
      <c r="D89" s="53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34.5" customHeight="1">
      <c r="A90" s="38" t="s">
        <v>98</v>
      </c>
      <c r="B90" s="3" t="e">
        <f>(((B45+B46+B48+B65+B66+B68)/3)+((B5+B10+B12+B17+B19+B24+B26+B31+B33+B38+B40+B58+B59)/2)+((B49+B51+B53+B69+B71+B73)*2/3)+((B6+B7+B13+B20+B27+B34+B41+B54+B61+B74+B78)))/B82</f>
        <v>#DIV/0!</v>
      </c>
      <c r="C90" s="39"/>
      <c r="D90" s="7" t="e">
        <f>(((D45+D46+D48+D65+D66+D68)/3)+((D5+D10+D12+D17+D19+D24+D26+D31+D33+D38+D40+D58+D59)/2)+((D49+D51+D53+D69+D71+D73)*2/3)+((D6+D7+D13+D20+D27+D34+D41+D54+D61+D74+D78)))/D82</f>
        <v>#DIV/0!</v>
      </c>
      <c r="E90" s="48" t="s">
        <v>104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>
      <c r="A91" s="40" t="s">
        <v>99</v>
      </c>
      <c r="B91" s="4" t="e">
        <f>(B7+B11+B14+B18+B21+B25+B28+B32+B35+B39+B42+B47+B50+B52+B55+B60+B62+B67+B70+B72+B75+B79)/B82</f>
        <v>#DIV/0!</v>
      </c>
      <c r="C91" s="34"/>
      <c r="D91" s="8" t="e">
        <f>(D7+D11+D14+D18+D21+D25+D28+D32+D35+D39+D42+D47+D50+D52+D55+D60+D62+D67+D70+D72+D75+D79)/D82</f>
        <v>#DIV/0!</v>
      </c>
      <c r="E91" s="49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>
      <c r="A92" s="40" t="s">
        <v>100</v>
      </c>
      <c r="B92" s="4" t="e">
        <f>(B6+B7+B10+B13+B17+B20+B24+B27+B31+B34+B38+B41+B46+B49+B51+B54+B59+B61+B66+B69+B71+B74+B78)/B82</f>
        <v>#DIV/0!</v>
      </c>
      <c r="C92" s="34"/>
      <c r="D92" s="8" t="e">
        <f>(D6+D7+D10+D13+D17+D20+D24+D27+D31+D34+D38+D41+D46+D49+D51+D54+D59+D61+D66+D69+D71+D74+D78)/D82</f>
        <v>#DIV/0!</v>
      </c>
      <c r="E92" s="50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5.75" thickBot="1">
      <c r="A93" s="40" t="s">
        <v>101</v>
      </c>
      <c r="B93" s="5" t="e">
        <f>(B5+B6+B7+B8+B10+B12+B13+B15+B17+B19+B20+B22+B24+B26+B27+B29+B31+B33+B34+B36)/E93</f>
        <v>#DIV/0!</v>
      </c>
      <c r="C93" s="34"/>
      <c r="D93" s="9" t="e">
        <f>(D5+D6+D7+D8+D10+D12+D13+D15+D17+D19+D20+D22+D24+D26+D27+D29+D31+D33+D34+D36)/E93</f>
        <v>#DIV/0!</v>
      </c>
      <c r="E93" s="12">
        <f>D5+D6+D7+D8+D10+D12+D13+D15+D17+D19+D20+D22+D24+D26+D27+D29+D31+D33+D34+D36</f>
        <v>0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30">
      <c r="A94" s="40" t="s">
        <v>102</v>
      </c>
      <c r="B94" s="4" t="e">
        <f>(B59+B61+B78)/(B58+B59+B61+B63+B78+B80)</f>
        <v>#DIV/0!</v>
      </c>
      <c r="C94" s="34"/>
      <c r="D94" s="10" t="e">
        <f>(D59+D61+D78)/(D58+D59+D61+D63+D78+D80)</f>
        <v>#DIV/0!</v>
      </c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5.75" thickBot="1">
      <c r="A95" s="41" t="s">
        <v>103</v>
      </c>
      <c r="B95" s="6" t="e">
        <f>(B84+B85)/B82</f>
        <v>#DIV/0!</v>
      </c>
      <c r="C95" s="42"/>
      <c r="D95" s="11" t="e">
        <f>(D84+D85)/D82</f>
        <v>#DIV/0!</v>
      </c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5.75" customHeight="1">
      <c r="A96" s="54" t="s">
        <v>120</v>
      </c>
      <c r="B96" s="55"/>
      <c r="C96" s="55"/>
      <c r="D96" s="55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5.75" customHeight="1">
      <c r="A97" s="16"/>
      <c r="B97" s="16"/>
      <c r="C97" s="34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5.75" customHeight="1">
      <c r="A98" s="16"/>
      <c r="B98" s="16"/>
      <c r="C98" s="34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5.75" customHeight="1">
      <c r="A99" s="16"/>
      <c r="B99" s="16"/>
      <c r="C99" s="34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5.75" customHeight="1">
      <c r="A100" s="16"/>
      <c r="B100" s="16"/>
      <c r="C100" s="34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5.75" customHeight="1">
      <c r="A101" s="16"/>
      <c r="B101" s="16"/>
      <c r="C101" s="34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5.75" customHeight="1">
      <c r="A102" s="16"/>
      <c r="B102" s="16"/>
      <c r="C102" s="34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5.75" customHeight="1">
      <c r="A103" s="16"/>
      <c r="B103" s="16"/>
      <c r="C103" s="34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5.75" customHeight="1">
      <c r="A104" s="16"/>
      <c r="B104" s="16"/>
      <c r="C104" s="34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5.75" customHeight="1">
      <c r="A105" s="16"/>
      <c r="B105" s="16"/>
      <c r="C105" s="34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5.75" customHeight="1">
      <c r="A106" s="16"/>
      <c r="B106" s="16"/>
      <c r="C106" s="34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5.75" customHeight="1">
      <c r="A107" s="16"/>
      <c r="B107" s="16"/>
      <c r="C107" s="34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5.75" customHeight="1">
      <c r="A108" s="16"/>
      <c r="B108" s="16"/>
      <c r="C108" s="34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5.75" customHeight="1">
      <c r="A109" s="16"/>
      <c r="B109" s="16"/>
      <c r="C109" s="34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5.75" customHeight="1">
      <c r="A110" s="16"/>
      <c r="B110" s="16"/>
      <c r="C110" s="34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5.75" customHeight="1">
      <c r="A111" s="16"/>
      <c r="B111" s="16"/>
      <c r="C111" s="34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5.75" customHeight="1">
      <c r="A112" s="16"/>
      <c r="B112" s="16"/>
      <c r="C112" s="34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5.75" customHeight="1">
      <c r="A113" s="16"/>
      <c r="B113" s="16"/>
      <c r="C113" s="34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5.75" customHeight="1">
      <c r="A114" s="16"/>
      <c r="B114" s="16"/>
      <c r="C114" s="34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5.75" customHeight="1">
      <c r="A115" s="16"/>
      <c r="B115" s="16"/>
      <c r="C115" s="34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5.75" customHeight="1">
      <c r="A116" s="16"/>
      <c r="B116" s="16"/>
      <c r="C116" s="34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5.75" customHeight="1">
      <c r="A117" s="16"/>
      <c r="B117" s="16"/>
      <c r="C117" s="34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5.75" customHeight="1">
      <c r="A118" s="16"/>
      <c r="B118" s="16"/>
      <c r="C118" s="34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5.75" customHeight="1">
      <c r="A119" s="16"/>
      <c r="B119" s="16"/>
      <c r="C119" s="34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5.75" customHeight="1">
      <c r="A120" s="16"/>
      <c r="B120" s="16"/>
      <c r="C120" s="34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5.75" customHeight="1">
      <c r="A121" s="16"/>
      <c r="B121" s="16"/>
      <c r="C121" s="34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5.75" customHeight="1">
      <c r="A122" s="16"/>
      <c r="B122" s="16"/>
      <c r="C122" s="34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5.75" customHeight="1">
      <c r="A123" s="16"/>
      <c r="B123" s="16"/>
      <c r="C123" s="34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5.75" customHeight="1">
      <c r="A124" s="16"/>
      <c r="B124" s="16"/>
      <c r="C124" s="34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5.75" customHeight="1">
      <c r="A125" s="16"/>
      <c r="B125" s="16"/>
      <c r="C125" s="34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5.75" customHeight="1">
      <c r="A126" s="16"/>
      <c r="B126" s="16"/>
      <c r="C126" s="34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5.75" customHeight="1">
      <c r="A127" s="16"/>
      <c r="B127" s="16"/>
      <c r="C127" s="34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5.75" customHeight="1">
      <c r="A128" s="16"/>
      <c r="B128" s="16"/>
      <c r="C128" s="34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5.75" customHeight="1">
      <c r="A129" s="16"/>
      <c r="B129" s="16"/>
      <c r="C129" s="34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5.75" customHeight="1">
      <c r="A130" s="16"/>
      <c r="B130" s="16"/>
      <c r="C130" s="34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5.75" customHeight="1">
      <c r="A131" s="16"/>
      <c r="B131" s="16"/>
      <c r="C131" s="34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5.75" customHeight="1">
      <c r="A132" s="16"/>
      <c r="B132" s="16"/>
      <c r="C132" s="34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5.75" customHeight="1">
      <c r="A133" s="16"/>
      <c r="B133" s="16"/>
      <c r="C133" s="34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5.75" customHeight="1">
      <c r="A134" s="16"/>
      <c r="B134" s="16"/>
      <c r="C134" s="34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5.75" customHeight="1">
      <c r="A135" s="16"/>
      <c r="B135" s="16"/>
      <c r="C135" s="34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5.75" customHeight="1">
      <c r="A136" s="16"/>
      <c r="B136" s="16"/>
      <c r="C136" s="34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5.75" customHeight="1">
      <c r="A137" s="16"/>
      <c r="B137" s="16"/>
      <c r="C137" s="34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5.75" customHeight="1">
      <c r="A138" s="16"/>
      <c r="B138" s="16"/>
      <c r="C138" s="34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5.75" customHeight="1">
      <c r="A139" s="16"/>
      <c r="B139" s="16"/>
      <c r="C139" s="34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5.75" customHeight="1">
      <c r="A140" s="16"/>
      <c r="B140" s="16"/>
      <c r="C140" s="34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5.75" customHeight="1">
      <c r="A141" s="16"/>
      <c r="B141" s="16"/>
      <c r="C141" s="34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5.75" customHeight="1">
      <c r="A142" s="16"/>
      <c r="B142" s="16"/>
      <c r="C142" s="34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5.75" customHeight="1">
      <c r="A143" s="16"/>
      <c r="B143" s="16"/>
      <c r="C143" s="34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5.75" customHeight="1">
      <c r="A144" s="16"/>
      <c r="B144" s="16"/>
      <c r="C144" s="34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5.75" customHeight="1">
      <c r="A145" s="16"/>
      <c r="B145" s="16"/>
      <c r="C145" s="34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5.75" customHeight="1">
      <c r="A146" s="16"/>
      <c r="B146" s="16"/>
      <c r="C146" s="34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5.75" customHeight="1">
      <c r="A147" s="16"/>
      <c r="B147" s="16"/>
      <c r="C147" s="34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5.75" customHeight="1">
      <c r="A148" s="16"/>
      <c r="B148" s="16"/>
      <c r="C148" s="34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5.75" customHeight="1">
      <c r="A149" s="16"/>
      <c r="B149" s="16"/>
      <c r="C149" s="34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5.75" customHeight="1">
      <c r="A150" s="16"/>
      <c r="B150" s="16"/>
      <c r="C150" s="34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5.75" customHeight="1">
      <c r="A151" s="16"/>
      <c r="B151" s="16"/>
      <c r="C151" s="34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5.75" customHeight="1">
      <c r="A152" s="16"/>
      <c r="B152" s="16"/>
      <c r="C152" s="34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5.75" customHeight="1">
      <c r="A153" s="16"/>
      <c r="B153" s="16"/>
      <c r="C153" s="34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5.75" customHeight="1">
      <c r="A154" s="16"/>
      <c r="B154" s="16"/>
      <c r="C154" s="34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5.75" customHeight="1">
      <c r="A155" s="16"/>
      <c r="B155" s="16"/>
      <c r="C155" s="34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5.75" customHeight="1">
      <c r="A156" s="16"/>
      <c r="B156" s="16"/>
      <c r="C156" s="34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5.75" customHeight="1">
      <c r="A157" s="16"/>
      <c r="B157" s="16"/>
      <c r="C157" s="34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5.75" customHeight="1">
      <c r="A158" s="16"/>
      <c r="B158" s="16"/>
      <c r="C158" s="34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5.75" customHeight="1">
      <c r="A159" s="16"/>
      <c r="B159" s="16"/>
      <c r="C159" s="34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5.75" customHeight="1">
      <c r="A160" s="16"/>
      <c r="B160" s="16"/>
      <c r="C160" s="34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5.75" customHeight="1">
      <c r="A161" s="16"/>
      <c r="B161" s="16"/>
      <c r="C161" s="34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5.75" customHeight="1">
      <c r="A162" s="16"/>
      <c r="B162" s="16"/>
      <c r="C162" s="34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5.75" customHeight="1">
      <c r="A163" s="16"/>
      <c r="B163" s="16"/>
      <c r="C163" s="34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5.75" customHeight="1">
      <c r="A164" s="16"/>
      <c r="B164" s="16"/>
      <c r="C164" s="34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5.75" customHeight="1">
      <c r="A165" s="16"/>
      <c r="B165" s="16"/>
      <c r="C165" s="34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5.75" customHeight="1">
      <c r="A166" s="16"/>
      <c r="B166" s="16"/>
      <c r="C166" s="34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5.75" customHeight="1">
      <c r="A167" s="16"/>
      <c r="B167" s="16"/>
      <c r="C167" s="34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5.75" customHeight="1">
      <c r="A168" s="16"/>
      <c r="B168" s="16"/>
      <c r="C168" s="34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5.75" customHeight="1">
      <c r="A169" s="16"/>
      <c r="B169" s="16"/>
      <c r="C169" s="34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5.75" customHeight="1">
      <c r="A170" s="16"/>
      <c r="B170" s="16"/>
      <c r="C170" s="34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5.75" customHeight="1">
      <c r="A171" s="16"/>
      <c r="B171" s="16"/>
      <c r="C171" s="34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5.75" customHeight="1">
      <c r="A172" s="16"/>
      <c r="B172" s="16"/>
      <c r="C172" s="34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5.75" customHeight="1">
      <c r="A173" s="16"/>
      <c r="B173" s="16"/>
      <c r="C173" s="34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5.75" customHeight="1">
      <c r="A174" s="16"/>
      <c r="B174" s="16"/>
      <c r="C174" s="34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5.75" customHeight="1">
      <c r="A175" s="16"/>
      <c r="B175" s="16"/>
      <c r="C175" s="34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5.75" customHeight="1">
      <c r="A176" s="16"/>
      <c r="B176" s="16"/>
      <c r="C176" s="34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5.75" customHeight="1">
      <c r="A177" s="16"/>
      <c r="B177" s="16"/>
      <c r="C177" s="34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5.75" customHeight="1">
      <c r="A178" s="16"/>
      <c r="B178" s="16"/>
      <c r="C178" s="34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5.75" customHeight="1">
      <c r="A179" s="16"/>
      <c r="B179" s="16"/>
      <c r="C179" s="34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5.75" customHeight="1">
      <c r="A180" s="16"/>
      <c r="B180" s="16"/>
      <c r="C180" s="34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5.75" customHeight="1">
      <c r="A181" s="16"/>
      <c r="B181" s="16"/>
      <c r="C181" s="34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5.75" customHeight="1">
      <c r="A182" s="16"/>
      <c r="B182" s="16"/>
      <c r="C182" s="34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5.75" customHeight="1">
      <c r="A183" s="16"/>
      <c r="B183" s="16"/>
      <c r="C183" s="34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5.75" customHeight="1">
      <c r="A184" s="16"/>
      <c r="B184" s="16"/>
      <c r="C184" s="34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5.75" customHeight="1">
      <c r="A185" s="16"/>
      <c r="B185" s="16"/>
      <c r="C185" s="34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5.75" customHeight="1">
      <c r="A186" s="16"/>
      <c r="B186" s="16"/>
      <c r="C186" s="34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5.75" customHeight="1">
      <c r="A187" s="16"/>
      <c r="B187" s="16"/>
      <c r="C187" s="34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5.75" customHeight="1">
      <c r="A188" s="16"/>
      <c r="B188" s="16"/>
      <c r="C188" s="34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5.75" customHeight="1">
      <c r="A189" s="16"/>
      <c r="B189" s="16"/>
      <c r="C189" s="34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5.75" customHeight="1">
      <c r="A190" s="16"/>
      <c r="B190" s="16"/>
      <c r="C190" s="34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5.75" customHeight="1">
      <c r="A191" s="16"/>
      <c r="B191" s="16"/>
      <c r="C191" s="34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5.75" customHeight="1">
      <c r="A192" s="16"/>
      <c r="B192" s="16"/>
      <c r="C192" s="34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5.75" customHeight="1">
      <c r="A193" s="16"/>
      <c r="B193" s="16"/>
      <c r="C193" s="34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5.75" customHeight="1">
      <c r="A194" s="16"/>
      <c r="B194" s="16"/>
      <c r="C194" s="34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5.75" customHeight="1">
      <c r="A195" s="16"/>
      <c r="B195" s="16"/>
      <c r="C195" s="34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5.75" customHeight="1">
      <c r="A196" s="16"/>
      <c r="B196" s="16"/>
      <c r="C196" s="34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5.75" customHeight="1">
      <c r="A197" s="16"/>
      <c r="B197" s="16"/>
      <c r="C197" s="34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5.75" customHeight="1">
      <c r="A198" s="16"/>
      <c r="B198" s="16"/>
      <c r="C198" s="34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5.75" customHeight="1">
      <c r="A199" s="16"/>
      <c r="B199" s="16"/>
      <c r="C199" s="34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5.75" customHeight="1">
      <c r="A200" s="16"/>
      <c r="B200" s="16"/>
      <c r="C200" s="34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5.75" customHeight="1">
      <c r="A201" s="16"/>
      <c r="B201" s="16"/>
      <c r="C201" s="34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5.75" customHeight="1">
      <c r="A202" s="16"/>
      <c r="B202" s="16"/>
      <c r="C202" s="34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5.75" customHeight="1">
      <c r="A203" s="16"/>
      <c r="B203" s="16"/>
      <c r="C203" s="34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5.75" customHeight="1">
      <c r="A204" s="16"/>
      <c r="B204" s="16"/>
      <c r="C204" s="34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5.75" customHeight="1">
      <c r="A205" s="16"/>
      <c r="B205" s="16"/>
      <c r="C205" s="34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5.75" customHeight="1">
      <c r="A206" s="16"/>
      <c r="B206" s="16"/>
      <c r="C206" s="34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5.75" customHeight="1">
      <c r="A207" s="16"/>
      <c r="B207" s="16"/>
      <c r="C207" s="34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5.75" customHeight="1">
      <c r="A208" s="16"/>
      <c r="B208" s="16"/>
      <c r="C208" s="34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5.75" customHeight="1">
      <c r="A209" s="16"/>
      <c r="B209" s="16"/>
      <c r="C209" s="34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5.75" customHeight="1">
      <c r="A210" s="16"/>
      <c r="B210" s="16"/>
      <c r="C210" s="34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5.75" customHeight="1">
      <c r="A211" s="16"/>
      <c r="B211" s="16"/>
      <c r="C211" s="34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5.75" customHeight="1">
      <c r="A212" s="16"/>
      <c r="B212" s="16"/>
      <c r="C212" s="34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5.75" customHeight="1">
      <c r="A213" s="16"/>
      <c r="B213" s="16"/>
      <c r="C213" s="34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5.75" customHeight="1">
      <c r="A214" s="16"/>
      <c r="B214" s="16"/>
      <c r="C214" s="34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5.75" customHeight="1">
      <c r="A215" s="16"/>
      <c r="B215" s="16"/>
      <c r="C215" s="34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5.75" customHeight="1">
      <c r="A216" s="16"/>
      <c r="B216" s="16"/>
      <c r="C216" s="34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5.75" customHeight="1">
      <c r="A217" s="16"/>
      <c r="B217" s="16"/>
      <c r="C217" s="34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5.75" customHeight="1">
      <c r="A218" s="16"/>
      <c r="B218" s="16"/>
      <c r="C218" s="34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5.75" customHeight="1">
      <c r="A219" s="16"/>
      <c r="B219" s="16"/>
      <c r="C219" s="34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5.75" customHeight="1">
      <c r="A220" s="16"/>
      <c r="B220" s="16"/>
      <c r="C220" s="34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5.75" customHeight="1">
      <c r="A221" s="16"/>
      <c r="B221" s="16"/>
      <c r="C221" s="34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5.75" customHeight="1">
      <c r="A222" s="16"/>
      <c r="B222" s="16"/>
      <c r="C222" s="34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5.75" customHeight="1">
      <c r="A223" s="16"/>
      <c r="B223" s="16"/>
      <c r="C223" s="34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5.75" customHeight="1">
      <c r="A224" s="16"/>
      <c r="B224" s="16"/>
      <c r="C224" s="34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5.75" customHeight="1">
      <c r="A225" s="16"/>
      <c r="B225" s="16"/>
      <c r="C225" s="34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5.75" customHeight="1">
      <c r="A226" s="16"/>
      <c r="B226" s="16"/>
      <c r="C226" s="34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5.75" customHeight="1">
      <c r="A227" s="16"/>
      <c r="B227" s="16"/>
      <c r="C227" s="34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5.75" customHeight="1">
      <c r="A228" s="16"/>
      <c r="B228" s="16"/>
      <c r="C228" s="34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5.75" customHeight="1">
      <c r="A229" s="16"/>
      <c r="B229" s="16"/>
      <c r="C229" s="34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5.75" customHeight="1">
      <c r="A230" s="16"/>
      <c r="B230" s="16"/>
      <c r="C230" s="34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5.75" customHeight="1">
      <c r="A231" s="16"/>
      <c r="B231" s="16"/>
      <c r="C231" s="34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5.75" customHeight="1">
      <c r="A232" s="16"/>
      <c r="B232" s="16"/>
      <c r="C232" s="34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5.75" customHeight="1">
      <c r="A233" s="16"/>
      <c r="B233" s="16"/>
      <c r="C233" s="34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5.75" customHeight="1">
      <c r="A234" s="16"/>
      <c r="B234" s="16"/>
      <c r="C234" s="34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5.75" customHeight="1">
      <c r="A235" s="16"/>
      <c r="B235" s="16"/>
      <c r="C235" s="34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5.75" customHeight="1">
      <c r="A236" s="16"/>
      <c r="B236" s="16"/>
      <c r="C236" s="34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5.75" customHeight="1">
      <c r="A237" s="16"/>
      <c r="B237" s="16"/>
      <c r="C237" s="34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5.75" customHeight="1">
      <c r="A238" s="16"/>
      <c r="B238" s="16"/>
      <c r="C238" s="34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5.75" customHeight="1">
      <c r="A239" s="16"/>
      <c r="B239" s="16"/>
      <c r="C239" s="34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5.75" customHeight="1">
      <c r="A240" s="16"/>
      <c r="B240" s="16"/>
      <c r="C240" s="34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5.75" customHeight="1">
      <c r="A241" s="16"/>
      <c r="B241" s="16"/>
      <c r="C241" s="34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5.75" customHeight="1">
      <c r="A242" s="16"/>
      <c r="B242" s="16"/>
      <c r="C242" s="34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5.75" customHeight="1">
      <c r="A243" s="16"/>
      <c r="B243" s="16"/>
      <c r="C243" s="34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5.75" customHeight="1">
      <c r="A244" s="16"/>
      <c r="B244" s="16"/>
      <c r="C244" s="34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5.75" customHeight="1">
      <c r="A245" s="16"/>
      <c r="B245" s="16"/>
      <c r="C245" s="34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5.75" customHeight="1">
      <c r="A246" s="16"/>
      <c r="B246" s="16"/>
      <c r="C246" s="34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5.75" customHeight="1">
      <c r="A247" s="16"/>
      <c r="B247" s="16"/>
      <c r="C247" s="34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5.75" customHeight="1">
      <c r="A248" s="16"/>
      <c r="B248" s="16"/>
      <c r="C248" s="34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5.75" customHeight="1">
      <c r="A249" s="16"/>
      <c r="B249" s="16"/>
      <c r="C249" s="34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5.75" customHeight="1">
      <c r="A250" s="16"/>
      <c r="B250" s="16"/>
      <c r="C250" s="34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5.75" customHeight="1">
      <c r="A251" s="16"/>
      <c r="B251" s="16"/>
      <c r="C251" s="34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5.75" customHeight="1">
      <c r="A252" s="16"/>
      <c r="B252" s="16"/>
      <c r="C252" s="34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5.75" customHeight="1">
      <c r="A253" s="16"/>
      <c r="B253" s="16"/>
      <c r="C253" s="34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5.75" customHeight="1">
      <c r="A254" s="16"/>
      <c r="B254" s="16"/>
      <c r="C254" s="34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5.75" customHeight="1">
      <c r="A255" s="16"/>
      <c r="B255" s="16"/>
      <c r="C255" s="34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5.75" customHeight="1">
      <c r="A256" s="16"/>
      <c r="B256" s="16"/>
      <c r="C256" s="34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5.75" customHeight="1">
      <c r="A257" s="16"/>
      <c r="B257" s="16"/>
      <c r="C257" s="34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5.75" customHeight="1">
      <c r="A258" s="16"/>
      <c r="B258" s="16"/>
      <c r="C258" s="34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5.75" customHeight="1">
      <c r="A259" s="16"/>
      <c r="B259" s="16"/>
      <c r="C259" s="34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5.75" customHeight="1">
      <c r="A260" s="16"/>
      <c r="B260" s="16"/>
      <c r="C260" s="34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5.75" customHeight="1">
      <c r="A261" s="16"/>
      <c r="B261" s="16"/>
      <c r="C261" s="34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5.75" customHeight="1">
      <c r="A262" s="16"/>
      <c r="B262" s="16"/>
      <c r="C262" s="34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5.75" customHeight="1">
      <c r="A263" s="16"/>
      <c r="B263" s="16"/>
      <c r="C263" s="34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5.75" customHeight="1">
      <c r="A264" s="16"/>
      <c r="B264" s="16"/>
      <c r="C264" s="34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5.75" customHeight="1">
      <c r="A265" s="16"/>
      <c r="B265" s="16"/>
      <c r="C265" s="34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5.75" customHeight="1">
      <c r="A266" s="16"/>
      <c r="B266" s="16"/>
      <c r="C266" s="34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5.75" customHeight="1">
      <c r="A267" s="16"/>
      <c r="B267" s="16"/>
      <c r="C267" s="34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5.75" customHeight="1">
      <c r="A268" s="16"/>
      <c r="B268" s="16"/>
      <c r="C268" s="34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5.75" customHeight="1">
      <c r="A269" s="16"/>
      <c r="B269" s="16"/>
      <c r="C269" s="34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5.75" customHeight="1">
      <c r="A270" s="16"/>
      <c r="B270" s="16"/>
      <c r="C270" s="34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5.75" customHeight="1">
      <c r="A271" s="16"/>
      <c r="B271" s="16"/>
      <c r="C271" s="34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5.75" customHeight="1">
      <c r="A272" s="16"/>
      <c r="B272" s="16"/>
      <c r="C272" s="34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5.75" customHeight="1">
      <c r="A273" s="16"/>
      <c r="B273" s="16"/>
      <c r="C273" s="34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5.75" customHeight="1">
      <c r="A274" s="16"/>
      <c r="B274" s="16"/>
      <c r="C274" s="34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5.75" customHeight="1">
      <c r="A275" s="16"/>
      <c r="B275" s="16"/>
      <c r="C275" s="34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5.75" customHeight="1">
      <c r="A276" s="16"/>
      <c r="B276" s="16"/>
      <c r="C276" s="34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5.75" customHeight="1">
      <c r="A277" s="16"/>
      <c r="B277" s="16"/>
      <c r="C277" s="34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5.75" customHeight="1">
      <c r="A278" s="16"/>
      <c r="B278" s="16"/>
      <c r="C278" s="34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5.75" customHeight="1">
      <c r="A279" s="16"/>
      <c r="B279" s="16"/>
      <c r="C279" s="34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5.75" customHeight="1">
      <c r="A280" s="16"/>
      <c r="B280" s="16"/>
      <c r="C280" s="34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5.75" customHeight="1">
      <c r="A281" s="16"/>
      <c r="B281" s="16"/>
      <c r="C281" s="34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5.75" customHeight="1">
      <c r="A282" s="16"/>
      <c r="B282" s="16"/>
      <c r="C282" s="34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5.75" customHeight="1">
      <c r="A283" s="16"/>
      <c r="B283" s="16"/>
      <c r="C283" s="34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5.75" customHeight="1">
      <c r="A284" s="16"/>
      <c r="B284" s="16"/>
      <c r="C284" s="34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5.75" customHeight="1">
      <c r="A285" s="16"/>
      <c r="B285" s="16"/>
      <c r="C285" s="34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5.75" customHeight="1">
      <c r="A286" s="16"/>
      <c r="B286" s="16"/>
      <c r="C286" s="34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5.75" customHeight="1">
      <c r="A287" s="16"/>
      <c r="B287" s="16"/>
      <c r="C287" s="34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5.75" customHeight="1">
      <c r="A288" s="16"/>
      <c r="B288" s="16"/>
      <c r="C288" s="34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5.75" customHeight="1">
      <c r="A289" s="16"/>
      <c r="B289" s="16"/>
      <c r="C289" s="34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5.75" customHeight="1">
      <c r="A290" s="16"/>
      <c r="B290" s="16"/>
      <c r="C290" s="34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5.75" customHeight="1">
      <c r="A291" s="16"/>
      <c r="B291" s="16"/>
      <c r="C291" s="34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5.75" customHeight="1">
      <c r="A292" s="16"/>
      <c r="B292" s="16"/>
      <c r="C292" s="34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5.75" customHeight="1">
      <c r="A293" s="16"/>
      <c r="B293" s="16"/>
      <c r="C293" s="34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5.75" customHeight="1">
      <c r="A294" s="16"/>
      <c r="B294" s="16"/>
      <c r="C294" s="34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5.75" customHeight="1">
      <c r="A295" s="16"/>
      <c r="B295" s="16"/>
      <c r="C295" s="34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5.75" customHeight="1">
      <c r="A296" s="16"/>
      <c r="B296" s="16"/>
      <c r="C296" s="34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5.75" customHeight="1">
      <c r="A297" s="16"/>
      <c r="B297" s="16"/>
      <c r="C297" s="34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5.75" customHeight="1">
      <c r="A298" s="16"/>
      <c r="B298" s="16"/>
      <c r="C298" s="34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5.75" customHeight="1">
      <c r="A299" s="16"/>
      <c r="B299" s="16"/>
      <c r="C299" s="34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5.75" customHeight="1">
      <c r="A300" s="16"/>
      <c r="B300" s="16"/>
      <c r="C300" s="34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5.75" customHeight="1">
      <c r="A301" s="16"/>
      <c r="B301" s="16"/>
      <c r="C301" s="34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5.75" customHeight="1">
      <c r="A302" s="16"/>
      <c r="B302" s="16"/>
      <c r="C302" s="34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5.75" customHeight="1">
      <c r="A303" s="16"/>
      <c r="B303" s="16"/>
      <c r="C303" s="34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5.75" customHeight="1">
      <c r="A304" s="16"/>
      <c r="B304" s="16"/>
      <c r="C304" s="34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5.75" customHeight="1">
      <c r="A305" s="16"/>
      <c r="B305" s="16"/>
      <c r="C305" s="34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5.75" customHeight="1">
      <c r="A306" s="16"/>
      <c r="B306" s="16"/>
      <c r="C306" s="34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5.75" customHeight="1">
      <c r="A307" s="16"/>
      <c r="B307" s="16"/>
      <c r="C307" s="34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5.75" customHeight="1">
      <c r="A308" s="16"/>
      <c r="B308" s="16"/>
      <c r="C308" s="34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5.75" customHeight="1">
      <c r="A309" s="16"/>
      <c r="B309" s="16"/>
      <c r="C309" s="34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5.75" customHeight="1">
      <c r="A310" s="16"/>
      <c r="B310" s="16"/>
      <c r="C310" s="34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5.75" customHeight="1">
      <c r="A311" s="16"/>
      <c r="B311" s="16"/>
      <c r="C311" s="34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5.75" customHeight="1">
      <c r="A312" s="16"/>
      <c r="B312" s="16"/>
      <c r="C312" s="34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5.75" customHeight="1">
      <c r="A313" s="16"/>
      <c r="B313" s="16"/>
      <c r="C313" s="34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5.75" customHeight="1">
      <c r="A314" s="16"/>
      <c r="B314" s="16"/>
      <c r="C314" s="34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5.75" customHeight="1">
      <c r="A315" s="16"/>
      <c r="B315" s="16"/>
      <c r="C315" s="34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5.75" customHeight="1">
      <c r="A316" s="16"/>
      <c r="B316" s="16"/>
      <c r="C316" s="34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5.75" customHeight="1">
      <c r="A317" s="16"/>
      <c r="B317" s="16"/>
      <c r="C317" s="34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5.75" customHeight="1">
      <c r="A318" s="16"/>
      <c r="B318" s="16"/>
      <c r="C318" s="34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5.75" customHeight="1">
      <c r="A319" s="16"/>
      <c r="B319" s="16"/>
      <c r="C319" s="34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5.75" customHeight="1">
      <c r="A320" s="16"/>
      <c r="B320" s="16"/>
      <c r="C320" s="34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5.75" customHeight="1">
      <c r="A321" s="16"/>
      <c r="B321" s="16"/>
      <c r="C321" s="34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5.75" customHeight="1">
      <c r="A322" s="16"/>
      <c r="B322" s="16"/>
      <c r="C322" s="34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5.75" customHeight="1">
      <c r="A323" s="16"/>
      <c r="B323" s="16"/>
      <c r="C323" s="34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5.75" customHeight="1">
      <c r="A324" s="16"/>
      <c r="B324" s="16"/>
      <c r="C324" s="34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5.75" customHeight="1">
      <c r="A325" s="16"/>
      <c r="B325" s="16"/>
      <c r="C325" s="34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5.75" customHeight="1">
      <c r="A326" s="16"/>
      <c r="B326" s="16"/>
      <c r="C326" s="34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5.75" customHeight="1">
      <c r="A327" s="16"/>
      <c r="B327" s="16"/>
      <c r="C327" s="34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5.75" customHeight="1">
      <c r="A328" s="16"/>
      <c r="B328" s="16"/>
      <c r="C328" s="34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5.75" customHeight="1">
      <c r="A329" s="16"/>
      <c r="B329" s="16"/>
      <c r="C329" s="34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5.75" customHeight="1">
      <c r="A330" s="16"/>
      <c r="B330" s="16"/>
      <c r="C330" s="34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5.75" customHeight="1">
      <c r="A331" s="16"/>
      <c r="B331" s="16"/>
      <c r="C331" s="34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5.75" customHeight="1">
      <c r="A332" s="16"/>
      <c r="B332" s="16"/>
      <c r="C332" s="34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5.75" customHeight="1">
      <c r="A333" s="16"/>
      <c r="B333" s="16"/>
      <c r="C333" s="34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5.75" customHeight="1">
      <c r="A334" s="16"/>
      <c r="B334" s="16"/>
      <c r="C334" s="34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5.75" customHeight="1">
      <c r="A335" s="16"/>
      <c r="B335" s="16"/>
      <c r="C335" s="34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5.75" customHeight="1">
      <c r="A336" s="16"/>
      <c r="B336" s="16"/>
      <c r="C336" s="34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5.75" customHeight="1">
      <c r="A337" s="16"/>
      <c r="B337" s="16"/>
      <c r="C337" s="34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5.75" customHeight="1">
      <c r="A338" s="16"/>
      <c r="B338" s="16"/>
      <c r="C338" s="34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5.75" customHeight="1">
      <c r="A339" s="16"/>
      <c r="B339" s="16"/>
      <c r="C339" s="34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5.75" customHeight="1">
      <c r="A340" s="16"/>
      <c r="B340" s="16"/>
      <c r="C340" s="34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5.75" customHeight="1">
      <c r="A341" s="16"/>
      <c r="B341" s="16"/>
      <c r="C341" s="34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5.75" customHeight="1">
      <c r="A342" s="16"/>
      <c r="B342" s="16"/>
      <c r="C342" s="34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5.75" customHeight="1">
      <c r="A343" s="16"/>
      <c r="B343" s="16"/>
      <c r="C343" s="34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5.75" customHeight="1">
      <c r="A344" s="16"/>
      <c r="B344" s="16"/>
      <c r="C344" s="34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5.75" customHeight="1">
      <c r="A345" s="16"/>
      <c r="B345" s="16"/>
      <c r="C345" s="34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5.75" customHeight="1">
      <c r="A346" s="16"/>
      <c r="B346" s="16"/>
      <c r="C346" s="34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5.75" customHeight="1">
      <c r="A347" s="16"/>
      <c r="B347" s="16"/>
      <c r="C347" s="34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5.75" customHeight="1">
      <c r="A348" s="16"/>
      <c r="B348" s="16"/>
      <c r="C348" s="34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5.75" customHeight="1">
      <c r="A349" s="16"/>
      <c r="B349" s="16"/>
      <c r="C349" s="34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5.75" customHeight="1">
      <c r="A350" s="16"/>
      <c r="B350" s="16"/>
      <c r="C350" s="34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5.75" customHeight="1">
      <c r="A351" s="16"/>
      <c r="B351" s="16"/>
      <c r="C351" s="34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5.75" customHeight="1">
      <c r="A352" s="16"/>
      <c r="B352" s="16"/>
      <c r="C352" s="34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5.75" customHeight="1">
      <c r="A353" s="16"/>
      <c r="B353" s="16"/>
      <c r="C353" s="34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5.75" customHeight="1">
      <c r="A354" s="16"/>
      <c r="B354" s="16"/>
      <c r="C354" s="34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5.75" customHeight="1">
      <c r="A355" s="16"/>
      <c r="B355" s="16"/>
      <c r="C355" s="34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5.75" customHeight="1">
      <c r="A356" s="16"/>
      <c r="B356" s="16"/>
      <c r="C356" s="34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5.75" customHeight="1">
      <c r="A357" s="16"/>
      <c r="B357" s="16"/>
      <c r="C357" s="34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5.75" customHeight="1">
      <c r="A358" s="16"/>
      <c r="B358" s="16"/>
      <c r="C358" s="34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5.75" customHeight="1">
      <c r="A359" s="16"/>
      <c r="B359" s="16"/>
      <c r="C359" s="34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5.75" customHeight="1">
      <c r="A360" s="16"/>
      <c r="B360" s="16"/>
      <c r="C360" s="34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5.75" customHeight="1">
      <c r="A361" s="16"/>
      <c r="B361" s="16"/>
      <c r="C361" s="34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5.75" customHeight="1">
      <c r="A362" s="16"/>
      <c r="B362" s="16"/>
      <c r="C362" s="34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5.75" customHeight="1">
      <c r="A363" s="16"/>
      <c r="B363" s="16"/>
      <c r="C363" s="34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5.75" customHeight="1">
      <c r="A364" s="16"/>
      <c r="B364" s="16"/>
      <c r="C364" s="34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5.75" customHeight="1">
      <c r="A365" s="16"/>
      <c r="B365" s="16"/>
      <c r="C365" s="34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5.75" customHeight="1">
      <c r="A366" s="16"/>
      <c r="B366" s="16"/>
      <c r="C366" s="34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5.75" customHeight="1">
      <c r="A367" s="16"/>
      <c r="B367" s="16"/>
      <c r="C367" s="34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5.75" customHeight="1">
      <c r="A368" s="16"/>
      <c r="B368" s="16"/>
      <c r="C368" s="34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5.75" customHeight="1">
      <c r="A369" s="16"/>
      <c r="B369" s="16"/>
      <c r="C369" s="34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5.75" customHeight="1">
      <c r="A370" s="16"/>
      <c r="B370" s="16"/>
      <c r="C370" s="34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5.75" customHeight="1">
      <c r="A371" s="16"/>
      <c r="B371" s="16"/>
      <c r="C371" s="34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5.75" customHeight="1">
      <c r="A372" s="16"/>
      <c r="B372" s="16"/>
      <c r="C372" s="34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5.75" customHeight="1">
      <c r="A373" s="16"/>
      <c r="B373" s="16"/>
      <c r="C373" s="34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5.75" customHeight="1">
      <c r="A374" s="16"/>
      <c r="B374" s="16"/>
      <c r="C374" s="34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5.75" customHeight="1">
      <c r="A375" s="16"/>
      <c r="B375" s="16"/>
      <c r="C375" s="34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5.75" customHeight="1">
      <c r="A376" s="16"/>
      <c r="B376" s="16"/>
      <c r="C376" s="34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5.75" customHeight="1">
      <c r="A377" s="16"/>
      <c r="B377" s="16"/>
      <c r="C377" s="34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5.75" customHeight="1">
      <c r="A378" s="16"/>
      <c r="B378" s="16"/>
      <c r="C378" s="34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5.75" customHeight="1">
      <c r="A379" s="16"/>
      <c r="B379" s="16"/>
      <c r="C379" s="34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5.75" customHeight="1">
      <c r="A380" s="16"/>
      <c r="B380" s="16"/>
      <c r="C380" s="34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5.75" customHeight="1">
      <c r="A381" s="16"/>
      <c r="B381" s="16"/>
      <c r="C381" s="34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5.75" customHeight="1">
      <c r="A382" s="16"/>
      <c r="B382" s="16"/>
      <c r="C382" s="34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5.75" customHeight="1">
      <c r="A383" s="16"/>
      <c r="B383" s="16"/>
      <c r="C383" s="34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5.75" customHeight="1">
      <c r="A384" s="16"/>
      <c r="B384" s="16"/>
      <c r="C384" s="34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5.75" customHeight="1">
      <c r="A385" s="16"/>
      <c r="B385" s="16"/>
      <c r="C385" s="34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5.75" customHeight="1">
      <c r="A386" s="16"/>
      <c r="B386" s="16"/>
      <c r="C386" s="34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5.75" customHeight="1">
      <c r="A387" s="16"/>
      <c r="B387" s="16"/>
      <c r="C387" s="34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5.75" customHeight="1">
      <c r="A388" s="16"/>
      <c r="B388" s="16"/>
      <c r="C388" s="34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5.75" customHeight="1">
      <c r="A389" s="16"/>
      <c r="B389" s="16"/>
      <c r="C389" s="34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5.75" customHeight="1">
      <c r="A390" s="16"/>
      <c r="B390" s="16"/>
      <c r="C390" s="34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5.75" customHeight="1">
      <c r="A391" s="16"/>
      <c r="B391" s="16"/>
      <c r="C391" s="34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5.75" customHeight="1">
      <c r="A392" s="16"/>
      <c r="B392" s="16"/>
      <c r="C392" s="34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5.75" customHeight="1">
      <c r="A393" s="16"/>
      <c r="B393" s="16"/>
      <c r="C393" s="34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5.75" customHeight="1">
      <c r="A394" s="16"/>
      <c r="B394" s="16"/>
      <c r="C394" s="34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5.75" customHeight="1">
      <c r="A395" s="16"/>
      <c r="B395" s="16"/>
      <c r="C395" s="34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5.75" customHeight="1">
      <c r="A396" s="16"/>
      <c r="B396" s="16"/>
      <c r="C396" s="34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5.75" customHeight="1">
      <c r="A397" s="16"/>
      <c r="B397" s="16"/>
      <c r="C397" s="34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5.75" customHeight="1">
      <c r="A398" s="16"/>
      <c r="B398" s="16"/>
      <c r="C398" s="34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5.75" customHeight="1">
      <c r="A399" s="16"/>
      <c r="B399" s="16"/>
      <c r="C399" s="34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5.75" customHeight="1">
      <c r="A400" s="16"/>
      <c r="B400" s="16"/>
      <c r="C400" s="34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5.75" customHeight="1">
      <c r="A401" s="16"/>
      <c r="B401" s="16"/>
      <c r="C401" s="34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5.75" customHeight="1">
      <c r="A402" s="16"/>
      <c r="B402" s="16"/>
      <c r="C402" s="34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5.75" customHeight="1">
      <c r="A403" s="16"/>
      <c r="B403" s="16"/>
      <c r="C403" s="34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5.75" customHeight="1">
      <c r="A404" s="16"/>
      <c r="B404" s="16"/>
      <c r="C404" s="34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5.75" customHeight="1">
      <c r="A405" s="16"/>
      <c r="B405" s="16"/>
      <c r="C405" s="34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5.75" customHeight="1">
      <c r="A406" s="16"/>
      <c r="B406" s="16"/>
      <c r="C406" s="34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5.75" customHeight="1">
      <c r="A407" s="16"/>
      <c r="B407" s="16"/>
      <c r="C407" s="34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5.75" customHeight="1">
      <c r="A408" s="16"/>
      <c r="B408" s="16"/>
      <c r="C408" s="34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5.75" customHeight="1">
      <c r="A409" s="16"/>
      <c r="B409" s="16"/>
      <c r="C409" s="34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5.75" customHeight="1">
      <c r="A410" s="16"/>
      <c r="B410" s="16"/>
      <c r="C410" s="34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5.75" customHeight="1">
      <c r="A411" s="16"/>
      <c r="B411" s="16"/>
      <c r="C411" s="34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5.75" customHeight="1">
      <c r="A412" s="16"/>
      <c r="B412" s="16"/>
      <c r="C412" s="34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5.75" customHeight="1">
      <c r="A413" s="16"/>
      <c r="B413" s="16"/>
      <c r="C413" s="34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5.75" customHeight="1">
      <c r="A414" s="16"/>
      <c r="B414" s="16"/>
      <c r="C414" s="34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5.75" customHeight="1">
      <c r="A415" s="16"/>
      <c r="B415" s="16"/>
      <c r="C415" s="34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5.75" customHeight="1">
      <c r="A416" s="16"/>
      <c r="B416" s="16"/>
      <c r="C416" s="34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5.75" customHeight="1">
      <c r="A417" s="16"/>
      <c r="B417" s="16"/>
      <c r="C417" s="34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5.75" customHeight="1">
      <c r="A418" s="16"/>
      <c r="B418" s="16"/>
      <c r="C418" s="34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5.75" customHeight="1">
      <c r="A419" s="16"/>
      <c r="B419" s="16"/>
      <c r="C419" s="34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5.75" customHeight="1">
      <c r="A420" s="16"/>
      <c r="B420" s="16"/>
      <c r="C420" s="34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5.75" customHeight="1">
      <c r="A421" s="16"/>
      <c r="B421" s="16"/>
      <c r="C421" s="34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5.75" customHeight="1">
      <c r="A422" s="16"/>
      <c r="B422" s="16"/>
      <c r="C422" s="34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5.75" customHeight="1">
      <c r="A423" s="16"/>
      <c r="B423" s="16"/>
      <c r="C423" s="34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5.75" customHeight="1">
      <c r="A424" s="16"/>
      <c r="B424" s="16"/>
      <c r="C424" s="34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5.75" customHeight="1">
      <c r="A425" s="16"/>
      <c r="B425" s="16"/>
      <c r="C425" s="34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5.75" customHeight="1">
      <c r="A426" s="16"/>
      <c r="B426" s="16"/>
      <c r="C426" s="34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5.75" customHeight="1">
      <c r="A427" s="16"/>
      <c r="B427" s="16"/>
      <c r="C427" s="34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5.75" customHeight="1">
      <c r="A428" s="16"/>
      <c r="B428" s="16"/>
      <c r="C428" s="34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5.75" customHeight="1">
      <c r="A429" s="16"/>
      <c r="B429" s="16"/>
      <c r="C429" s="34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5.75" customHeight="1">
      <c r="A430" s="16"/>
      <c r="B430" s="16"/>
      <c r="C430" s="34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5.75" customHeight="1">
      <c r="A431" s="16"/>
      <c r="B431" s="16"/>
      <c r="C431" s="34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5.75" customHeight="1">
      <c r="A432" s="16"/>
      <c r="B432" s="16"/>
      <c r="C432" s="34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5.75" customHeight="1">
      <c r="A433" s="16"/>
      <c r="B433" s="16"/>
      <c r="C433" s="34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5.75" customHeight="1">
      <c r="A434" s="16"/>
      <c r="B434" s="16"/>
      <c r="C434" s="34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5.75" customHeight="1">
      <c r="A435" s="16"/>
      <c r="B435" s="16"/>
      <c r="C435" s="34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5.75" customHeight="1">
      <c r="A436" s="16"/>
      <c r="B436" s="16"/>
      <c r="C436" s="34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5.75" customHeight="1">
      <c r="A437" s="16"/>
      <c r="B437" s="16"/>
      <c r="C437" s="34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5.75" customHeight="1">
      <c r="A438" s="16"/>
      <c r="B438" s="16"/>
      <c r="C438" s="34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5.75" customHeight="1">
      <c r="A439" s="16"/>
      <c r="B439" s="16"/>
      <c r="C439" s="34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5.75" customHeight="1">
      <c r="A440" s="16"/>
      <c r="B440" s="16"/>
      <c r="C440" s="34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5.75" customHeight="1">
      <c r="A441" s="16"/>
      <c r="B441" s="16"/>
      <c r="C441" s="34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5.75" customHeight="1">
      <c r="A442" s="16"/>
      <c r="B442" s="16"/>
      <c r="C442" s="34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5.75" customHeight="1">
      <c r="A443" s="16"/>
      <c r="B443" s="16"/>
      <c r="C443" s="34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5.75" customHeight="1">
      <c r="A444" s="16"/>
      <c r="B444" s="16"/>
      <c r="C444" s="34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5.75" customHeight="1">
      <c r="A445" s="16"/>
      <c r="B445" s="16"/>
      <c r="C445" s="34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5.75" customHeight="1">
      <c r="A446" s="16"/>
      <c r="B446" s="16"/>
      <c r="C446" s="34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5.75" customHeight="1">
      <c r="A447" s="16"/>
      <c r="B447" s="16"/>
      <c r="C447" s="34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5.75" customHeight="1">
      <c r="A448" s="16"/>
      <c r="B448" s="16"/>
      <c r="C448" s="34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5.75" customHeight="1">
      <c r="A449" s="16"/>
      <c r="B449" s="16"/>
      <c r="C449" s="34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5.75" customHeight="1">
      <c r="A450" s="16"/>
      <c r="B450" s="16"/>
      <c r="C450" s="34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5.75" customHeight="1">
      <c r="A451" s="16"/>
      <c r="B451" s="16"/>
      <c r="C451" s="34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5.75" customHeight="1">
      <c r="A452" s="16"/>
      <c r="B452" s="16"/>
      <c r="C452" s="34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5.75" customHeight="1">
      <c r="A453" s="16"/>
      <c r="B453" s="16"/>
      <c r="C453" s="34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5.75" customHeight="1">
      <c r="A454" s="16"/>
      <c r="B454" s="16"/>
      <c r="C454" s="34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5.75" customHeight="1">
      <c r="A455" s="16"/>
      <c r="B455" s="16"/>
      <c r="C455" s="34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5.75" customHeight="1">
      <c r="A456" s="16"/>
      <c r="B456" s="16"/>
      <c r="C456" s="34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5.75" customHeight="1">
      <c r="A457" s="16"/>
      <c r="B457" s="16"/>
      <c r="C457" s="34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5.75" customHeight="1">
      <c r="A458" s="16"/>
      <c r="B458" s="16"/>
      <c r="C458" s="34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5.75" customHeight="1">
      <c r="A459" s="16"/>
      <c r="B459" s="16"/>
      <c r="C459" s="34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5.75" customHeight="1">
      <c r="A460" s="16"/>
      <c r="B460" s="16"/>
      <c r="C460" s="34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5.75" customHeight="1">
      <c r="A461" s="16"/>
      <c r="B461" s="16"/>
      <c r="C461" s="34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5.75" customHeight="1">
      <c r="A462" s="16"/>
      <c r="B462" s="16"/>
      <c r="C462" s="34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5.75" customHeight="1">
      <c r="A463" s="16"/>
      <c r="B463" s="16"/>
      <c r="C463" s="34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5.75" customHeight="1">
      <c r="A464" s="16"/>
      <c r="B464" s="16"/>
      <c r="C464" s="34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5.75" customHeight="1">
      <c r="A465" s="16"/>
      <c r="B465" s="16"/>
      <c r="C465" s="34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5.75" customHeight="1">
      <c r="A466" s="16"/>
      <c r="B466" s="16"/>
      <c r="C466" s="34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5.75" customHeight="1">
      <c r="A467" s="16"/>
      <c r="B467" s="16"/>
      <c r="C467" s="34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5.75" customHeight="1">
      <c r="A468" s="16"/>
      <c r="B468" s="16"/>
      <c r="C468" s="34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5.75" customHeight="1">
      <c r="A469" s="16"/>
      <c r="B469" s="16"/>
      <c r="C469" s="34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5.75" customHeight="1">
      <c r="A470" s="16"/>
      <c r="B470" s="16"/>
      <c r="C470" s="34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5.75" customHeight="1">
      <c r="A471" s="16"/>
      <c r="B471" s="16"/>
      <c r="C471" s="34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5.75" customHeight="1">
      <c r="A472" s="16"/>
      <c r="B472" s="16"/>
      <c r="C472" s="34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5.75" customHeight="1">
      <c r="A473" s="16"/>
      <c r="B473" s="16"/>
      <c r="C473" s="34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5.75" customHeight="1">
      <c r="A474" s="16"/>
      <c r="B474" s="16"/>
      <c r="C474" s="34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5.75" customHeight="1">
      <c r="A475" s="16"/>
      <c r="B475" s="16"/>
      <c r="C475" s="34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5.75" customHeight="1">
      <c r="A476" s="16"/>
      <c r="B476" s="16"/>
      <c r="C476" s="34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5.75" customHeight="1">
      <c r="A477" s="16"/>
      <c r="B477" s="16"/>
      <c r="C477" s="34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5.75" customHeight="1">
      <c r="A478" s="16"/>
      <c r="B478" s="16"/>
      <c r="C478" s="34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5.75" customHeight="1">
      <c r="A479" s="16"/>
      <c r="B479" s="16"/>
      <c r="C479" s="34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5.75" customHeight="1">
      <c r="A480" s="16"/>
      <c r="B480" s="16"/>
      <c r="C480" s="34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5.75" customHeight="1">
      <c r="A481" s="16"/>
      <c r="B481" s="16"/>
      <c r="C481" s="34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5.75" customHeight="1">
      <c r="A482" s="16"/>
      <c r="B482" s="16"/>
      <c r="C482" s="34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5.75" customHeight="1">
      <c r="A483" s="16"/>
      <c r="B483" s="16"/>
      <c r="C483" s="34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5.75" customHeight="1">
      <c r="A484" s="16"/>
      <c r="B484" s="16"/>
      <c r="C484" s="34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5.75" customHeight="1">
      <c r="A485" s="16"/>
      <c r="B485" s="16"/>
      <c r="C485" s="34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5.75" customHeight="1">
      <c r="A486" s="16"/>
      <c r="B486" s="16"/>
      <c r="C486" s="34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5.75" customHeight="1">
      <c r="A487" s="16"/>
      <c r="B487" s="16"/>
      <c r="C487" s="34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5.75" customHeight="1">
      <c r="A488" s="16"/>
      <c r="B488" s="16"/>
      <c r="C488" s="34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5.75" customHeight="1">
      <c r="A489" s="16"/>
      <c r="B489" s="16"/>
      <c r="C489" s="34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5.75" customHeight="1">
      <c r="A490" s="16"/>
      <c r="B490" s="16"/>
      <c r="C490" s="34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5.75" customHeight="1">
      <c r="A491" s="16"/>
      <c r="B491" s="16"/>
      <c r="C491" s="34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5.75" customHeight="1">
      <c r="A492" s="16"/>
      <c r="B492" s="16"/>
      <c r="C492" s="34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5.75" customHeight="1">
      <c r="A493" s="16"/>
      <c r="B493" s="16"/>
      <c r="C493" s="34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5.75" customHeight="1">
      <c r="A494" s="16"/>
      <c r="B494" s="16"/>
      <c r="C494" s="34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5.75" customHeight="1">
      <c r="A495" s="16"/>
      <c r="B495" s="16"/>
      <c r="C495" s="34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5.75" customHeight="1">
      <c r="A496" s="16"/>
      <c r="B496" s="16"/>
      <c r="C496" s="34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5.75" customHeight="1">
      <c r="A497" s="16"/>
      <c r="B497" s="16"/>
      <c r="C497" s="34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5.75" customHeight="1">
      <c r="A498" s="16"/>
      <c r="B498" s="16"/>
      <c r="C498" s="34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5.75" customHeight="1">
      <c r="A499" s="16"/>
      <c r="B499" s="16"/>
      <c r="C499" s="34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5.75" customHeight="1">
      <c r="A500" s="16"/>
      <c r="B500" s="16"/>
      <c r="C500" s="34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5.75" customHeight="1">
      <c r="A501" s="16"/>
      <c r="B501" s="16"/>
      <c r="C501" s="34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5.75" customHeight="1">
      <c r="A502" s="16"/>
      <c r="B502" s="16"/>
      <c r="C502" s="34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5.75" customHeight="1">
      <c r="A503" s="16"/>
      <c r="B503" s="16"/>
      <c r="C503" s="34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5.75" customHeight="1">
      <c r="A504" s="16"/>
      <c r="B504" s="16"/>
      <c r="C504" s="34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5.75" customHeight="1">
      <c r="A505" s="16"/>
      <c r="B505" s="16"/>
      <c r="C505" s="34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5.75" customHeight="1">
      <c r="A506" s="16"/>
      <c r="B506" s="16"/>
      <c r="C506" s="34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5.75" customHeight="1">
      <c r="A507" s="16"/>
      <c r="B507" s="16"/>
      <c r="C507" s="34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5.75" customHeight="1">
      <c r="A508" s="16"/>
      <c r="B508" s="16"/>
      <c r="C508" s="34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5.75" customHeight="1">
      <c r="A509" s="16"/>
      <c r="B509" s="16"/>
      <c r="C509" s="34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5.75" customHeight="1">
      <c r="A510" s="16"/>
      <c r="B510" s="16"/>
      <c r="C510" s="34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5.75" customHeight="1">
      <c r="A511" s="16"/>
      <c r="B511" s="16"/>
      <c r="C511" s="34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5.75" customHeight="1">
      <c r="A512" s="16"/>
      <c r="B512" s="16"/>
      <c r="C512" s="34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5.75" customHeight="1">
      <c r="A513" s="16"/>
      <c r="B513" s="16"/>
      <c r="C513" s="34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5.75" customHeight="1">
      <c r="A514" s="16"/>
      <c r="B514" s="16"/>
      <c r="C514" s="34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5.75" customHeight="1">
      <c r="A515" s="16"/>
      <c r="B515" s="16"/>
      <c r="C515" s="34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5.75" customHeight="1">
      <c r="A516" s="16"/>
      <c r="B516" s="16"/>
      <c r="C516" s="34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5.75" customHeight="1">
      <c r="A517" s="16"/>
      <c r="B517" s="16"/>
      <c r="C517" s="34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5.75" customHeight="1">
      <c r="A518" s="16"/>
      <c r="B518" s="16"/>
      <c r="C518" s="34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5.75" customHeight="1">
      <c r="A519" s="16"/>
      <c r="B519" s="16"/>
      <c r="C519" s="34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5.75" customHeight="1">
      <c r="A520" s="16"/>
      <c r="B520" s="16"/>
      <c r="C520" s="34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5.75" customHeight="1">
      <c r="A521" s="16"/>
      <c r="B521" s="16"/>
      <c r="C521" s="34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5.75" customHeight="1">
      <c r="A522" s="16"/>
      <c r="B522" s="16"/>
      <c r="C522" s="34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5.75" customHeight="1">
      <c r="A523" s="16"/>
      <c r="B523" s="16"/>
      <c r="C523" s="34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5.75" customHeight="1">
      <c r="A524" s="16"/>
      <c r="B524" s="16"/>
      <c r="C524" s="34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5.75" customHeight="1">
      <c r="A525" s="16"/>
      <c r="B525" s="16"/>
      <c r="C525" s="34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5.75" customHeight="1">
      <c r="A526" s="16"/>
      <c r="B526" s="16"/>
      <c r="C526" s="34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5.75" customHeight="1">
      <c r="A527" s="16"/>
      <c r="B527" s="16"/>
      <c r="C527" s="34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5.75" customHeight="1">
      <c r="A528" s="16"/>
      <c r="B528" s="16"/>
      <c r="C528" s="34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5.75" customHeight="1">
      <c r="A529" s="16"/>
      <c r="B529" s="16"/>
      <c r="C529" s="34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5.75" customHeight="1">
      <c r="A530" s="16"/>
      <c r="B530" s="16"/>
      <c r="C530" s="34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5.75" customHeight="1">
      <c r="A531" s="16"/>
      <c r="B531" s="16"/>
      <c r="C531" s="34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5.75" customHeight="1">
      <c r="A532" s="16"/>
      <c r="B532" s="16"/>
      <c r="C532" s="34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5.75" customHeight="1">
      <c r="A533" s="16"/>
      <c r="B533" s="16"/>
      <c r="C533" s="34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5.75" customHeight="1">
      <c r="A534" s="16"/>
      <c r="B534" s="16"/>
      <c r="C534" s="34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5.75" customHeight="1">
      <c r="A535" s="16"/>
      <c r="B535" s="16"/>
      <c r="C535" s="34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5.75" customHeight="1">
      <c r="A536" s="16"/>
      <c r="B536" s="16"/>
      <c r="C536" s="34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5.75" customHeight="1">
      <c r="A537" s="16"/>
      <c r="B537" s="16"/>
      <c r="C537" s="34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5.75" customHeight="1">
      <c r="A538" s="16"/>
      <c r="B538" s="16"/>
      <c r="C538" s="34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5.75" customHeight="1">
      <c r="A539" s="16"/>
      <c r="B539" s="16"/>
      <c r="C539" s="34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5.75" customHeight="1">
      <c r="A540" s="16"/>
      <c r="B540" s="16"/>
      <c r="C540" s="34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5.75" customHeight="1">
      <c r="A541" s="16"/>
      <c r="B541" s="16"/>
      <c r="C541" s="34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5.75" customHeight="1">
      <c r="A542" s="16"/>
      <c r="B542" s="16"/>
      <c r="C542" s="34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5.75" customHeight="1">
      <c r="A543" s="16"/>
      <c r="B543" s="16"/>
      <c r="C543" s="34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5.75" customHeight="1">
      <c r="A544" s="16"/>
      <c r="B544" s="16"/>
      <c r="C544" s="34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5.75" customHeight="1">
      <c r="A545" s="16"/>
      <c r="B545" s="16"/>
      <c r="C545" s="34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5.75" customHeight="1">
      <c r="A546" s="16"/>
      <c r="B546" s="16"/>
      <c r="C546" s="34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5.75" customHeight="1">
      <c r="A547" s="16"/>
      <c r="B547" s="16"/>
      <c r="C547" s="34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5.75" customHeight="1">
      <c r="A548" s="16"/>
      <c r="B548" s="16"/>
      <c r="C548" s="34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5.75" customHeight="1">
      <c r="A549" s="16"/>
      <c r="B549" s="16"/>
      <c r="C549" s="34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5.75" customHeight="1">
      <c r="A550" s="16"/>
      <c r="B550" s="16"/>
      <c r="C550" s="34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5.75" customHeight="1">
      <c r="A551" s="16"/>
      <c r="B551" s="16"/>
      <c r="C551" s="34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5.75" customHeight="1">
      <c r="A552" s="16"/>
      <c r="B552" s="16"/>
      <c r="C552" s="34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5.75" customHeight="1">
      <c r="A553" s="16"/>
      <c r="B553" s="16"/>
      <c r="C553" s="34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5.75" customHeight="1">
      <c r="A554" s="16"/>
      <c r="B554" s="16"/>
      <c r="C554" s="34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5.75" customHeight="1">
      <c r="A555" s="16"/>
      <c r="B555" s="16"/>
      <c r="C555" s="34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5.75" customHeight="1">
      <c r="A556" s="16"/>
      <c r="B556" s="16"/>
      <c r="C556" s="34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5.75" customHeight="1">
      <c r="A557" s="16"/>
      <c r="B557" s="16"/>
      <c r="C557" s="34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5.75" customHeight="1">
      <c r="A558" s="16"/>
      <c r="B558" s="16"/>
      <c r="C558" s="34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5.75" customHeight="1">
      <c r="A559" s="16"/>
      <c r="B559" s="16"/>
      <c r="C559" s="34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5.75" customHeight="1">
      <c r="A560" s="16"/>
      <c r="B560" s="16"/>
      <c r="C560" s="34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5.75" customHeight="1">
      <c r="A561" s="16"/>
      <c r="B561" s="16"/>
      <c r="C561" s="34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5.75" customHeight="1">
      <c r="A562" s="16"/>
      <c r="B562" s="16"/>
      <c r="C562" s="34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5.75" customHeight="1">
      <c r="A563" s="16"/>
      <c r="B563" s="16"/>
      <c r="C563" s="34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5.75" customHeight="1">
      <c r="A564" s="16"/>
      <c r="B564" s="16"/>
      <c r="C564" s="34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5.75" customHeight="1">
      <c r="A565" s="16"/>
      <c r="B565" s="16"/>
      <c r="C565" s="34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5.75" customHeight="1">
      <c r="A566" s="16"/>
      <c r="B566" s="16"/>
      <c r="C566" s="34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5.75" customHeight="1">
      <c r="A567" s="16"/>
      <c r="B567" s="16"/>
      <c r="C567" s="34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5.75" customHeight="1">
      <c r="A568" s="16"/>
      <c r="B568" s="16"/>
      <c r="C568" s="34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5.75" customHeight="1">
      <c r="A569" s="16"/>
      <c r="B569" s="16"/>
      <c r="C569" s="34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5.75" customHeight="1">
      <c r="A570" s="16"/>
      <c r="B570" s="16"/>
      <c r="C570" s="34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5.75" customHeight="1">
      <c r="A571" s="16"/>
      <c r="B571" s="16"/>
      <c r="C571" s="34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5.75" customHeight="1">
      <c r="A572" s="16"/>
      <c r="B572" s="16"/>
      <c r="C572" s="34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5.75" customHeight="1">
      <c r="A573" s="16"/>
      <c r="B573" s="16"/>
      <c r="C573" s="34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5.75" customHeight="1">
      <c r="A574" s="16"/>
      <c r="B574" s="16"/>
      <c r="C574" s="34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5.75" customHeight="1">
      <c r="A575" s="16"/>
      <c r="B575" s="16"/>
      <c r="C575" s="34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5.75" customHeight="1">
      <c r="A576" s="16"/>
      <c r="B576" s="16"/>
      <c r="C576" s="34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5.75" customHeight="1">
      <c r="A577" s="16"/>
      <c r="B577" s="16"/>
      <c r="C577" s="34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5.75" customHeight="1">
      <c r="A578" s="16"/>
      <c r="B578" s="16"/>
      <c r="C578" s="34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5.75" customHeight="1">
      <c r="A579" s="16"/>
      <c r="B579" s="16"/>
      <c r="C579" s="34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5.75" customHeight="1">
      <c r="A580" s="16"/>
      <c r="B580" s="16"/>
      <c r="C580" s="34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5.75" customHeight="1">
      <c r="A581" s="16"/>
      <c r="B581" s="16"/>
      <c r="C581" s="34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5.75" customHeight="1">
      <c r="A582" s="16"/>
      <c r="B582" s="16"/>
      <c r="C582" s="34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5.75" customHeight="1">
      <c r="A583" s="16"/>
      <c r="B583" s="16"/>
      <c r="C583" s="34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5.75" customHeight="1">
      <c r="A584" s="16"/>
      <c r="B584" s="16"/>
      <c r="C584" s="34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5.75" customHeight="1">
      <c r="A585" s="16"/>
      <c r="B585" s="16"/>
      <c r="C585" s="34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5.75" customHeight="1">
      <c r="A586" s="16"/>
      <c r="B586" s="16"/>
      <c r="C586" s="34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5.75" customHeight="1">
      <c r="A587" s="16"/>
      <c r="B587" s="16"/>
      <c r="C587" s="34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5.75" customHeight="1">
      <c r="A588" s="16"/>
      <c r="B588" s="16"/>
      <c r="C588" s="34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5.75" customHeight="1">
      <c r="A589" s="16"/>
      <c r="B589" s="16"/>
      <c r="C589" s="34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5.75" customHeight="1">
      <c r="A590" s="16"/>
      <c r="B590" s="16"/>
      <c r="C590" s="34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5.75" customHeight="1">
      <c r="A591" s="16"/>
      <c r="B591" s="16"/>
      <c r="C591" s="34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5.75" customHeight="1">
      <c r="A592" s="16"/>
      <c r="B592" s="16"/>
      <c r="C592" s="34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5.75" customHeight="1">
      <c r="A593" s="16"/>
      <c r="B593" s="16"/>
      <c r="C593" s="34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5.75" customHeight="1">
      <c r="A594" s="16"/>
      <c r="B594" s="16"/>
      <c r="C594" s="34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5.75" customHeight="1">
      <c r="A595" s="16"/>
      <c r="B595" s="16"/>
      <c r="C595" s="34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5.75" customHeight="1">
      <c r="A596" s="16"/>
      <c r="B596" s="16"/>
      <c r="C596" s="34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5.75" customHeight="1">
      <c r="A597" s="16"/>
      <c r="B597" s="16"/>
      <c r="C597" s="34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5.75" customHeight="1">
      <c r="A598" s="16"/>
      <c r="B598" s="16"/>
      <c r="C598" s="34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5.75" customHeight="1">
      <c r="A599" s="16"/>
      <c r="B599" s="16"/>
      <c r="C599" s="34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5.75" customHeight="1">
      <c r="A600" s="16"/>
      <c r="B600" s="16"/>
      <c r="C600" s="34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5.75" customHeight="1">
      <c r="A601" s="16"/>
      <c r="B601" s="16"/>
      <c r="C601" s="34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5.75" customHeight="1">
      <c r="A602" s="16"/>
      <c r="B602" s="16"/>
      <c r="C602" s="34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5.75" customHeight="1">
      <c r="A603" s="16"/>
      <c r="B603" s="16"/>
      <c r="C603" s="34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5.75" customHeight="1">
      <c r="A604" s="16"/>
      <c r="B604" s="16"/>
      <c r="C604" s="34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5.75" customHeight="1">
      <c r="A605" s="16"/>
      <c r="B605" s="16"/>
      <c r="C605" s="34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5.75" customHeight="1">
      <c r="A606" s="16"/>
      <c r="B606" s="16"/>
      <c r="C606" s="34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5.75" customHeight="1">
      <c r="A607" s="16"/>
      <c r="B607" s="16"/>
      <c r="C607" s="34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5.75" customHeight="1">
      <c r="A608" s="16"/>
      <c r="B608" s="16"/>
      <c r="C608" s="34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5.75" customHeight="1">
      <c r="A609" s="16"/>
      <c r="B609" s="16"/>
      <c r="C609" s="34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5.75" customHeight="1">
      <c r="A610" s="16"/>
      <c r="B610" s="16"/>
      <c r="C610" s="34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5.75" customHeight="1">
      <c r="A611" s="16"/>
      <c r="B611" s="16"/>
      <c r="C611" s="34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5.75" customHeight="1">
      <c r="A612" s="16"/>
      <c r="B612" s="16"/>
      <c r="C612" s="34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5.75" customHeight="1">
      <c r="A613" s="16"/>
      <c r="B613" s="16"/>
      <c r="C613" s="34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5.75" customHeight="1">
      <c r="A614" s="16"/>
      <c r="B614" s="16"/>
      <c r="C614" s="34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5.75" customHeight="1">
      <c r="A615" s="16"/>
      <c r="B615" s="16"/>
      <c r="C615" s="34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5.75" customHeight="1">
      <c r="A616" s="16"/>
      <c r="B616" s="16"/>
      <c r="C616" s="34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5.75" customHeight="1">
      <c r="A617" s="16"/>
      <c r="B617" s="16"/>
      <c r="C617" s="34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5.75" customHeight="1">
      <c r="A618" s="16"/>
      <c r="B618" s="16"/>
      <c r="C618" s="34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5.75" customHeight="1">
      <c r="A619" s="16"/>
      <c r="B619" s="16"/>
      <c r="C619" s="34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5.75" customHeight="1">
      <c r="A620" s="16"/>
      <c r="B620" s="16"/>
      <c r="C620" s="34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5.75" customHeight="1">
      <c r="A621" s="16"/>
      <c r="B621" s="16"/>
      <c r="C621" s="34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5.75" customHeight="1">
      <c r="A622" s="16"/>
      <c r="B622" s="16"/>
      <c r="C622" s="34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5.75" customHeight="1">
      <c r="A623" s="16"/>
      <c r="B623" s="16"/>
      <c r="C623" s="34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5.75" customHeight="1">
      <c r="A624" s="16"/>
      <c r="B624" s="16"/>
      <c r="C624" s="34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5.75" customHeight="1">
      <c r="A625" s="16"/>
      <c r="B625" s="16"/>
      <c r="C625" s="34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5.75" customHeight="1">
      <c r="A626" s="16"/>
      <c r="B626" s="16"/>
      <c r="C626" s="34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5.75" customHeight="1">
      <c r="A627" s="16"/>
      <c r="B627" s="16"/>
      <c r="C627" s="34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5.75" customHeight="1">
      <c r="A628" s="16"/>
      <c r="B628" s="16"/>
      <c r="C628" s="34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5.75" customHeight="1">
      <c r="A629" s="16"/>
      <c r="B629" s="16"/>
      <c r="C629" s="34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5.75" customHeight="1">
      <c r="A630" s="16"/>
      <c r="B630" s="16"/>
      <c r="C630" s="34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5.75" customHeight="1">
      <c r="A631" s="16"/>
      <c r="B631" s="16"/>
      <c r="C631" s="34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5.75" customHeight="1">
      <c r="A632" s="16"/>
      <c r="B632" s="16"/>
      <c r="C632" s="34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5.75" customHeight="1">
      <c r="A633" s="16"/>
      <c r="B633" s="16"/>
      <c r="C633" s="34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5.75" customHeight="1">
      <c r="A634" s="16"/>
      <c r="B634" s="16"/>
      <c r="C634" s="34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5.75" customHeight="1">
      <c r="A635" s="16"/>
      <c r="B635" s="16"/>
      <c r="C635" s="34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5.75" customHeight="1">
      <c r="A636" s="16"/>
      <c r="B636" s="16"/>
      <c r="C636" s="34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5.75" customHeight="1">
      <c r="A637" s="16"/>
      <c r="B637" s="16"/>
      <c r="C637" s="34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5.75" customHeight="1">
      <c r="A638" s="16"/>
      <c r="B638" s="16"/>
      <c r="C638" s="34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5.75" customHeight="1">
      <c r="A639" s="16"/>
      <c r="B639" s="16"/>
      <c r="C639" s="34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5.75" customHeight="1">
      <c r="A640" s="16"/>
      <c r="B640" s="16"/>
      <c r="C640" s="34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5.75" customHeight="1">
      <c r="A641" s="16"/>
      <c r="B641" s="16"/>
      <c r="C641" s="34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5.75" customHeight="1">
      <c r="A642" s="16"/>
      <c r="B642" s="16"/>
      <c r="C642" s="34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5.75" customHeight="1">
      <c r="A643" s="16"/>
      <c r="B643" s="16"/>
      <c r="C643" s="34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5.75" customHeight="1">
      <c r="A644" s="16"/>
      <c r="B644" s="16"/>
      <c r="C644" s="34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5.75" customHeight="1">
      <c r="A645" s="16"/>
      <c r="B645" s="16"/>
      <c r="C645" s="34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5.75" customHeight="1">
      <c r="A646" s="16"/>
      <c r="B646" s="16"/>
      <c r="C646" s="34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5.75" customHeight="1">
      <c r="A647" s="16"/>
      <c r="B647" s="16"/>
      <c r="C647" s="34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5.75" customHeight="1">
      <c r="A648" s="16"/>
      <c r="B648" s="16"/>
      <c r="C648" s="34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5.75" customHeight="1">
      <c r="A649" s="16"/>
      <c r="B649" s="16"/>
      <c r="C649" s="34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5.75" customHeight="1">
      <c r="A650" s="16"/>
      <c r="B650" s="16"/>
      <c r="C650" s="34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5.75" customHeight="1">
      <c r="A651" s="16"/>
      <c r="B651" s="16"/>
      <c r="C651" s="34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5.75" customHeight="1">
      <c r="A652" s="16"/>
      <c r="B652" s="16"/>
      <c r="C652" s="34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5.75" customHeight="1">
      <c r="A653" s="16"/>
      <c r="B653" s="16"/>
      <c r="C653" s="34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5.75" customHeight="1">
      <c r="A654" s="16"/>
      <c r="B654" s="16"/>
      <c r="C654" s="34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5.75" customHeight="1">
      <c r="A655" s="16"/>
      <c r="B655" s="16"/>
      <c r="C655" s="34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5.75" customHeight="1">
      <c r="A656" s="16"/>
      <c r="B656" s="16"/>
      <c r="C656" s="34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5.75" customHeight="1">
      <c r="A657" s="16"/>
      <c r="B657" s="16"/>
      <c r="C657" s="34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5.75" customHeight="1">
      <c r="A658" s="16"/>
      <c r="B658" s="16"/>
      <c r="C658" s="34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5.75" customHeight="1">
      <c r="A659" s="16"/>
      <c r="B659" s="16"/>
      <c r="C659" s="34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5.75" customHeight="1">
      <c r="A660" s="16"/>
      <c r="B660" s="16"/>
      <c r="C660" s="34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5.75" customHeight="1">
      <c r="A661" s="16"/>
      <c r="B661" s="16"/>
      <c r="C661" s="34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5.75" customHeight="1">
      <c r="A662" s="16"/>
      <c r="B662" s="16"/>
      <c r="C662" s="34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5.75" customHeight="1">
      <c r="A663" s="16"/>
      <c r="B663" s="16"/>
      <c r="C663" s="34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5.75" customHeight="1">
      <c r="A664" s="16"/>
      <c r="B664" s="16"/>
      <c r="C664" s="34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5.75" customHeight="1">
      <c r="A665" s="16"/>
      <c r="B665" s="16"/>
      <c r="C665" s="34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5.75" customHeight="1">
      <c r="A666" s="16"/>
      <c r="B666" s="16"/>
      <c r="C666" s="34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5.75" customHeight="1">
      <c r="A667" s="16"/>
      <c r="B667" s="16"/>
      <c r="C667" s="34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5.75" customHeight="1">
      <c r="A668" s="16"/>
      <c r="B668" s="16"/>
      <c r="C668" s="34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5.75" customHeight="1">
      <c r="A669" s="16"/>
      <c r="B669" s="16"/>
      <c r="C669" s="34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5.75" customHeight="1">
      <c r="A670" s="16"/>
      <c r="B670" s="16"/>
      <c r="C670" s="34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5.75" customHeight="1">
      <c r="A671" s="16"/>
      <c r="B671" s="16"/>
      <c r="C671" s="34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5.75" customHeight="1">
      <c r="A672" s="16"/>
      <c r="B672" s="16"/>
      <c r="C672" s="34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5.75" customHeight="1">
      <c r="A673" s="16"/>
      <c r="B673" s="16"/>
      <c r="C673" s="34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5.75" customHeight="1">
      <c r="A674" s="16"/>
      <c r="B674" s="16"/>
      <c r="C674" s="34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5.75" customHeight="1">
      <c r="A675" s="16"/>
      <c r="B675" s="16"/>
      <c r="C675" s="34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5.75" customHeight="1">
      <c r="A676" s="16"/>
      <c r="B676" s="16"/>
      <c r="C676" s="34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5.75" customHeight="1">
      <c r="A677" s="16"/>
      <c r="B677" s="16"/>
      <c r="C677" s="34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5.75" customHeight="1">
      <c r="A678" s="16"/>
      <c r="B678" s="16"/>
      <c r="C678" s="34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5.75" customHeight="1">
      <c r="A679" s="16"/>
      <c r="B679" s="16"/>
      <c r="C679" s="34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5.75" customHeight="1">
      <c r="A680" s="16"/>
      <c r="B680" s="16"/>
      <c r="C680" s="34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5.75" customHeight="1">
      <c r="A681" s="16"/>
      <c r="B681" s="16"/>
      <c r="C681" s="34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5.75" customHeight="1">
      <c r="A682" s="16"/>
      <c r="B682" s="16"/>
      <c r="C682" s="34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5.75" customHeight="1">
      <c r="A683" s="16"/>
      <c r="B683" s="16"/>
      <c r="C683" s="34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5.75" customHeight="1">
      <c r="A684" s="16"/>
      <c r="B684" s="16"/>
      <c r="C684" s="34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5.75" customHeight="1">
      <c r="A685" s="16"/>
      <c r="B685" s="16"/>
      <c r="C685" s="34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5.75" customHeight="1">
      <c r="A686" s="16"/>
      <c r="B686" s="16"/>
      <c r="C686" s="34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5.75" customHeight="1">
      <c r="A687" s="16"/>
      <c r="B687" s="16"/>
      <c r="C687" s="34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5.75" customHeight="1">
      <c r="A688" s="16"/>
      <c r="B688" s="16"/>
      <c r="C688" s="34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5.75" customHeight="1">
      <c r="A689" s="16"/>
      <c r="B689" s="16"/>
      <c r="C689" s="34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5.75" customHeight="1">
      <c r="A690" s="16"/>
      <c r="B690" s="16"/>
      <c r="C690" s="34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5.75" customHeight="1">
      <c r="A691" s="16"/>
      <c r="B691" s="16"/>
      <c r="C691" s="34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5.75" customHeight="1">
      <c r="A692" s="16"/>
      <c r="B692" s="16"/>
      <c r="C692" s="34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5.75" customHeight="1">
      <c r="A693" s="16"/>
      <c r="B693" s="16"/>
      <c r="C693" s="34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5.75" customHeight="1">
      <c r="A694" s="16"/>
      <c r="B694" s="16"/>
      <c r="C694" s="34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5.75" customHeight="1">
      <c r="A695" s="16"/>
      <c r="B695" s="16"/>
      <c r="C695" s="34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5.75" customHeight="1">
      <c r="A696" s="16"/>
      <c r="B696" s="16"/>
      <c r="C696" s="34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5.75" customHeight="1">
      <c r="A697" s="16"/>
      <c r="B697" s="16"/>
      <c r="C697" s="34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5.75" customHeight="1">
      <c r="A698" s="16"/>
      <c r="B698" s="16"/>
      <c r="C698" s="34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5.75" customHeight="1">
      <c r="A699" s="16"/>
      <c r="B699" s="16"/>
      <c r="C699" s="34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5.75" customHeight="1">
      <c r="A700" s="16"/>
      <c r="B700" s="16"/>
      <c r="C700" s="34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5.75" customHeight="1">
      <c r="A701" s="16"/>
      <c r="B701" s="16"/>
      <c r="C701" s="34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5.75" customHeight="1">
      <c r="A702" s="16"/>
      <c r="B702" s="16"/>
      <c r="C702" s="34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5.75" customHeight="1">
      <c r="A703" s="16"/>
      <c r="B703" s="16"/>
      <c r="C703" s="34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5.75" customHeight="1">
      <c r="A704" s="16"/>
      <c r="B704" s="16"/>
      <c r="C704" s="34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5.75" customHeight="1">
      <c r="A705" s="16"/>
      <c r="B705" s="16"/>
      <c r="C705" s="34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5.75" customHeight="1">
      <c r="A706" s="16"/>
      <c r="B706" s="16"/>
      <c r="C706" s="34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5.75" customHeight="1">
      <c r="A707" s="16"/>
      <c r="B707" s="16"/>
      <c r="C707" s="34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5.75" customHeight="1">
      <c r="A708" s="16"/>
      <c r="B708" s="16"/>
      <c r="C708" s="34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5.75" customHeight="1">
      <c r="A709" s="16"/>
      <c r="B709" s="16"/>
      <c r="C709" s="34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5.75" customHeight="1">
      <c r="A710" s="16"/>
      <c r="B710" s="16"/>
      <c r="C710" s="34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5.75" customHeight="1">
      <c r="A711" s="16"/>
      <c r="B711" s="16"/>
      <c r="C711" s="34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5.75" customHeight="1">
      <c r="A712" s="16"/>
      <c r="B712" s="16"/>
      <c r="C712" s="34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5.75" customHeight="1">
      <c r="A713" s="16"/>
      <c r="B713" s="16"/>
      <c r="C713" s="34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5.75" customHeight="1">
      <c r="A714" s="16"/>
      <c r="B714" s="16"/>
      <c r="C714" s="34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5.75" customHeight="1">
      <c r="A715" s="16"/>
      <c r="B715" s="16"/>
      <c r="C715" s="34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5.75" customHeight="1">
      <c r="A716" s="16"/>
      <c r="B716" s="16"/>
      <c r="C716" s="34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5.75" customHeight="1">
      <c r="A717" s="16"/>
      <c r="B717" s="16"/>
      <c r="C717" s="34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5.75" customHeight="1">
      <c r="A718" s="16"/>
      <c r="B718" s="16"/>
      <c r="C718" s="34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5.75" customHeight="1">
      <c r="A719" s="16"/>
      <c r="B719" s="16"/>
      <c r="C719" s="34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5.75" customHeight="1">
      <c r="A720" s="16"/>
      <c r="B720" s="16"/>
      <c r="C720" s="34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5.75" customHeight="1">
      <c r="A721" s="16"/>
      <c r="B721" s="16"/>
      <c r="C721" s="34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5.75" customHeight="1">
      <c r="A722" s="16"/>
      <c r="B722" s="16"/>
      <c r="C722" s="34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5.75" customHeight="1">
      <c r="A723" s="16"/>
      <c r="B723" s="16"/>
      <c r="C723" s="34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5.75" customHeight="1">
      <c r="A724" s="16"/>
      <c r="B724" s="16"/>
      <c r="C724" s="34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5.75" customHeight="1">
      <c r="A725" s="16"/>
      <c r="B725" s="16"/>
      <c r="C725" s="34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5.75" customHeight="1">
      <c r="A726" s="16"/>
      <c r="B726" s="16"/>
      <c r="C726" s="34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5.75" customHeight="1">
      <c r="A727" s="16"/>
      <c r="B727" s="16"/>
      <c r="C727" s="34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5.75" customHeight="1">
      <c r="A728" s="16"/>
      <c r="B728" s="16"/>
      <c r="C728" s="34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5.75" customHeight="1">
      <c r="A729" s="16"/>
      <c r="B729" s="16"/>
      <c r="C729" s="34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5.75" customHeight="1">
      <c r="A730" s="16"/>
      <c r="B730" s="16"/>
      <c r="C730" s="34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5.75" customHeight="1">
      <c r="A731" s="16"/>
      <c r="B731" s="16"/>
      <c r="C731" s="34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5.75" customHeight="1">
      <c r="A732" s="16"/>
      <c r="B732" s="16"/>
      <c r="C732" s="34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5.75" customHeight="1">
      <c r="A733" s="16"/>
      <c r="B733" s="16"/>
      <c r="C733" s="34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5.75" customHeight="1">
      <c r="A734" s="16"/>
      <c r="B734" s="16"/>
      <c r="C734" s="34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5.75" customHeight="1">
      <c r="A735" s="16"/>
      <c r="B735" s="16"/>
      <c r="C735" s="34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5.75" customHeight="1">
      <c r="A736" s="16"/>
      <c r="B736" s="16"/>
      <c r="C736" s="34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5.75" customHeight="1">
      <c r="A737" s="16"/>
      <c r="B737" s="16"/>
      <c r="C737" s="34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5.75" customHeight="1">
      <c r="A738" s="16"/>
      <c r="B738" s="16"/>
      <c r="C738" s="34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5.75" customHeight="1">
      <c r="A739" s="16"/>
      <c r="B739" s="16"/>
      <c r="C739" s="34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5.75" customHeight="1">
      <c r="A740" s="16"/>
      <c r="B740" s="16"/>
      <c r="C740" s="34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5.75" customHeight="1">
      <c r="A741" s="16"/>
      <c r="B741" s="16"/>
      <c r="C741" s="34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5.75" customHeight="1">
      <c r="A742" s="16"/>
      <c r="B742" s="16"/>
      <c r="C742" s="34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5.75" customHeight="1">
      <c r="A743" s="16"/>
      <c r="B743" s="16"/>
      <c r="C743" s="34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5.75" customHeight="1">
      <c r="A744" s="16"/>
      <c r="B744" s="16"/>
      <c r="C744" s="34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5.75" customHeight="1">
      <c r="A745" s="16"/>
      <c r="B745" s="16"/>
      <c r="C745" s="34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5.75" customHeight="1">
      <c r="A746" s="16"/>
      <c r="B746" s="16"/>
      <c r="C746" s="34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5.75" customHeight="1">
      <c r="A747" s="16"/>
      <c r="B747" s="16"/>
      <c r="C747" s="34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5.75" customHeight="1">
      <c r="A748" s="16"/>
      <c r="B748" s="16"/>
      <c r="C748" s="34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5.75" customHeight="1">
      <c r="A749" s="16"/>
      <c r="B749" s="16"/>
      <c r="C749" s="34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5.75" customHeight="1">
      <c r="A750" s="16"/>
      <c r="B750" s="16"/>
      <c r="C750" s="34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5.75" customHeight="1">
      <c r="A751" s="16"/>
      <c r="B751" s="16"/>
      <c r="C751" s="34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5.75" customHeight="1">
      <c r="A752" s="16"/>
      <c r="B752" s="16"/>
      <c r="C752" s="34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5.75" customHeight="1">
      <c r="A753" s="16"/>
      <c r="B753" s="16"/>
      <c r="C753" s="34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5.75" customHeight="1">
      <c r="A754" s="16"/>
      <c r="B754" s="16"/>
      <c r="C754" s="34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5.75" customHeight="1">
      <c r="A755" s="16"/>
      <c r="B755" s="16"/>
      <c r="C755" s="34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5.75" customHeight="1">
      <c r="A756" s="16"/>
      <c r="B756" s="16"/>
      <c r="C756" s="34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5.75" customHeight="1">
      <c r="A757" s="16"/>
      <c r="B757" s="16"/>
      <c r="C757" s="34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5.75" customHeight="1">
      <c r="A758" s="16"/>
      <c r="B758" s="16"/>
      <c r="C758" s="34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5.75" customHeight="1">
      <c r="A759" s="16"/>
      <c r="B759" s="16"/>
      <c r="C759" s="34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5.75" customHeight="1">
      <c r="A760" s="16"/>
      <c r="B760" s="16"/>
      <c r="C760" s="34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5.75" customHeight="1">
      <c r="A761" s="16"/>
      <c r="B761" s="16"/>
      <c r="C761" s="34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5.75" customHeight="1">
      <c r="A762" s="16"/>
      <c r="B762" s="16"/>
      <c r="C762" s="34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5.75" customHeight="1">
      <c r="A763" s="16"/>
      <c r="B763" s="16"/>
      <c r="C763" s="34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5.75" customHeight="1">
      <c r="A764" s="16"/>
      <c r="B764" s="16"/>
      <c r="C764" s="34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5.75" customHeight="1">
      <c r="A765" s="16"/>
      <c r="B765" s="16"/>
      <c r="C765" s="34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5.75" customHeight="1">
      <c r="A766" s="16"/>
      <c r="B766" s="16"/>
      <c r="C766" s="34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5.75" customHeight="1">
      <c r="A767" s="16"/>
      <c r="B767" s="16"/>
      <c r="C767" s="34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5.75" customHeight="1">
      <c r="A768" s="16"/>
      <c r="B768" s="16"/>
      <c r="C768" s="34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5.75" customHeight="1">
      <c r="A769" s="16"/>
      <c r="B769" s="16"/>
      <c r="C769" s="34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5.75" customHeight="1">
      <c r="A770" s="16"/>
      <c r="B770" s="16"/>
      <c r="C770" s="34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5.75" customHeight="1">
      <c r="A771" s="16"/>
      <c r="B771" s="16"/>
      <c r="C771" s="34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5.75" customHeight="1">
      <c r="A772" s="16"/>
      <c r="B772" s="16"/>
      <c r="C772" s="34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5.75" customHeight="1">
      <c r="A773" s="16"/>
      <c r="B773" s="16"/>
      <c r="C773" s="34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5.75" customHeight="1">
      <c r="A774" s="16"/>
      <c r="B774" s="16"/>
      <c r="C774" s="34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5.75" customHeight="1">
      <c r="A775" s="16"/>
      <c r="B775" s="16"/>
      <c r="C775" s="34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5.75" customHeight="1">
      <c r="A776" s="16"/>
      <c r="B776" s="16"/>
      <c r="C776" s="34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5.75" customHeight="1">
      <c r="A777" s="16"/>
      <c r="B777" s="16"/>
      <c r="C777" s="34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5.75" customHeight="1">
      <c r="A778" s="16"/>
      <c r="B778" s="16"/>
      <c r="C778" s="34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5.75" customHeight="1">
      <c r="A779" s="16"/>
      <c r="B779" s="16"/>
      <c r="C779" s="34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5.75" customHeight="1">
      <c r="A780" s="16"/>
      <c r="B780" s="16"/>
      <c r="C780" s="34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5.75" customHeight="1">
      <c r="A781" s="16"/>
      <c r="B781" s="16"/>
      <c r="C781" s="34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5.75" customHeight="1">
      <c r="A782" s="16"/>
      <c r="B782" s="16"/>
      <c r="C782" s="34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5.75" customHeight="1">
      <c r="A783" s="16"/>
      <c r="B783" s="16"/>
      <c r="C783" s="34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5.75" customHeight="1">
      <c r="A784" s="16"/>
      <c r="B784" s="16"/>
      <c r="C784" s="34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5.75" customHeight="1">
      <c r="A785" s="16"/>
      <c r="B785" s="16"/>
      <c r="C785" s="34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5.75" customHeight="1">
      <c r="A786" s="16"/>
      <c r="B786" s="16"/>
      <c r="C786" s="34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5.75" customHeight="1">
      <c r="A787" s="16"/>
      <c r="B787" s="16"/>
      <c r="C787" s="34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5.75" customHeight="1">
      <c r="A788" s="16"/>
      <c r="B788" s="16"/>
      <c r="C788" s="34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5.75" customHeight="1">
      <c r="A789" s="16"/>
      <c r="B789" s="16"/>
      <c r="C789" s="34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5.75" customHeight="1">
      <c r="A790" s="16"/>
      <c r="B790" s="16"/>
      <c r="C790" s="34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5.75" customHeight="1">
      <c r="A791" s="16"/>
      <c r="B791" s="16"/>
      <c r="C791" s="34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5.75" customHeight="1">
      <c r="A792" s="16"/>
      <c r="B792" s="16"/>
      <c r="C792" s="34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5.75" customHeight="1">
      <c r="A793" s="16"/>
      <c r="B793" s="16"/>
      <c r="C793" s="34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5.75" customHeight="1">
      <c r="A794" s="16"/>
      <c r="B794" s="16"/>
      <c r="C794" s="34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5.75" customHeight="1">
      <c r="A795" s="16"/>
      <c r="B795" s="16"/>
      <c r="C795" s="34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5.75" customHeight="1">
      <c r="A796" s="16"/>
      <c r="B796" s="16"/>
      <c r="C796" s="34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5.75" customHeight="1">
      <c r="A797" s="16"/>
      <c r="B797" s="16"/>
      <c r="C797" s="34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5.75" customHeight="1">
      <c r="A798" s="16"/>
      <c r="B798" s="16"/>
      <c r="C798" s="34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5.75" customHeight="1">
      <c r="A799" s="16"/>
      <c r="B799" s="16"/>
      <c r="C799" s="34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5.75" customHeight="1">
      <c r="A800" s="16"/>
      <c r="B800" s="16"/>
      <c r="C800" s="34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5.75" customHeight="1">
      <c r="A801" s="16"/>
      <c r="B801" s="16"/>
      <c r="C801" s="34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5.75" customHeight="1">
      <c r="A802" s="16"/>
      <c r="B802" s="16"/>
      <c r="C802" s="34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5.75" customHeight="1">
      <c r="A803" s="16"/>
      <c r="B803" s="16"/>
      <c r="C803" s="34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5.75" customHeight="1">
      <c r="A804" s="16"/>
      <c r="B804" s="16"/>
      <c r="C804" s="34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5.75" customHeight="1">
      <c r="A805" s="16"/>
      <c r="B805" s="16"/>
      <c r="C805" s="34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5.75" customHeight="1">
      <c r="A806" s="16"/>
      <c r="B806" s="16"/>
      <c r="C806" s="34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5.75" customHeight="1">
      <c r="A807" s="16"/>
      <c r="B807" s="16"/>
      <c r="C807" s="34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5.75" customHeight="1">
      <c r="A808" s="16"/>
      <c r="B808" s="16"/>
      <c r="C808" s="34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5.75" customHeight="1">
      <c r="A809" s="16"/>
      <c r="B809" s="16"/>
      <c r="C809" s="34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5.75" customHeight="1">
      <c r="A810" s="16"/>
      <c r="B810" s="16"/>
      <c r="C810" s="34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5.75" customHeight="1">
      <c r="A811" s="16"/>
      <c r="B811" s="16"/>
      <c r="C811" s="34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5.75" customHeight="1">
      <c r="A812" s="16"/>
      <c r="B812" s="16"/>
      <c r="C812" s="34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5.75" customHeight="1">
      <c r="A813" s="16"/>
      <c r="B813" s="16"/>
      <c r="C813" s="34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5.75" customHeight="1">
      <c r="A814" s="16"/>
      <c r="B814" s="16"/>
      <c r="C814" s="34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5.75" customHeight="1">
      <c r="A815" s="16"/>
      <c r="B815" s="16"/>
      <c r="C815" s="34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5.75" customHeight="1">
      <c r="A816" s="16"/>
      <c r="B816" s="16"/>
      <c r="C816" s="34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5.75" customHeight="1">
      <c r="A817" s="16"/>
      <c r="B817" s="16"/>
      <c r="C817" s="34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5.75" customHeight="1">
      <c r="A818" s="16"/>
      <c r="B818" s="16"/>
      <c r="C818" s="34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5.75" customHeight="1">
      <c r="A819" s="16"/>
      <c r="B819" s="16"/>
      <c r="C819" s="34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5.75" customHeight="1">
      <c r="A820" s="16"/>
      <c r="B820" s="16"/>
      <c r="C820" s="34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5.75" customHeight="1">
      <c r="A821" s="16"/>
      <c r="B821" s="16"/>
      <c r="C821" s="34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5.75" customHeight="1">
      <c r="A822" s="16"/>
      <c r="B822" s="16"/>
      <c r="C822" s="34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5.75" customHeight="1">
      <c r="A823" s="16"/>
      <c r="B823" s="16"/>
      <c r="C823" s="34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5.75" customHeight="1">
      <c r="A824" s="16"/>
      <c r="B824" s="16"/>
      <c r="C824" s="34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5.75" customHeight="1">
      <c r="A825" s="16"/>
      <c r="B825" s="16"/>
      <c r="C825" s="34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5.75" customHeight="1">
      <c r="A826" s="16"/>
      <c r="B826" s="16"/>
      <c r="C826" s="34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5.75" customHeight="1">
      <c r="A827" s="16"/>
      <c r="B827" s="16"/>
      <c r="C827" s="34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5.75" customHeight="1">
      <c r="A828" s="16"/>
      <c r="B828" s="16"/>
      <c r="C828" s="34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5.75" customHeight="1">
      <c r="A829" s="16"/>
      <c r="B829" s="16"/>
      <c r="C829" s="34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5.75" customHeight="1">
      <c r="A830" s="16"/>
      <c r="B830" s="16"/>
      <c r="C830" s="34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5.75" customHeight="1">
      <c r="A831" s="16"/>
      <c r="B831" s="16"/>
      <c r="C831" s="34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5.75" customHeight="1">
      <c r="A832" s="16"/>
      <c r="B832" s="16"/>
      <c r="C832" s="34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5.75" customHeight="1">
      <c r="A833" s="16"/>
      <c r="B833" s="16"/>
      <c r="C833" s="34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5.75" customHeight="1">
      <c r="A834" s="16"/>
      <c r="B834" s="16"/>
      <c r="C834" s="34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5.75" customHeight="1">
      <c r="A835" s="16"/>
      <c r="B835" s="16"/>
      <c r="C835" s="34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5.75" customHeight="1">
      <c r="A836" s="16"/>
      <c r="B836" s="16"/>
      <c r="C836" s="34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5.75" customHeight="1">
      <c r="A837" s="16"/>
      <c r="B837" s="16"/>
      <c r="C837" s="34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5.75" customHeight="1">
      <c r="A838" s="16"/>
      <c r="B838" s="16"/>
      <c r="C838" s="34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5.75" customHeight="1">
      <c r="A839" s="16"/>
      <c r="B839" s="16"/>
      <c r="C839" s="34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5.75" customHeight="1">
      <c r="A840" s="16"/>
      <c r="B840" s="16"/>
      <c r="C840" s="34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5.75" customHeight="1">
      <c r="A841" s="16"/>
      <c r="B841" s="16"/>
      <c r="C841" s="34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5.75" customHeight="1">
      <c r="A842" s="16"/>
      <c r="B842" s="16"/>
      <c r="C842" s="34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5.75" customHeight="1">
      <c r="A843" s="16"/>
      <c r="B843" s="16"/>
      <c r="C843" s="34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5.75" customHeight="1">
      <c r="A844" s="16"/>
      <c r="B844" s="16"/>
      <c r="C844" s="34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5.75" customHeight="1">
      <c r="A845" s="16"/>
      <c r="B845" s="16"/>
      <c r="C845" s="34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5.75" customHeight="1">
      <c r="A846" s="16"/>
      <c r="B846" s="16"/>
      <c r="C846" s="34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5.75" customHeight="1">
      <c r="A847" s="16"/>
      <c r="B847" s="16"/>
      <c r="C847" s="34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5.75" customHeight="1">
      <c r="A848" s="16"/>
      <c r="B848" s="16"/>
      <c r="C848" s="34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5.75" customHeight="1">
      <c r="A849" s="16"/>
      <c r="B849" s="16"/>
      <c r="C849" s="34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5.75" customHeight="1">
      <c r="A850" s="16"/>
      <c r="B850" s="16"/>
      <c r="C850" s="34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5.75" customHeight="1">
      <c r="A851" s="16"/>
      <c r="B851" s="16"/>
      <c r="C851" s="34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5.75" customHeight="1">
      <c r="A852" s="16"/>
      <c r="B852" s="16"/>
      <c r="C852" s="34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5.75" customHeight="1">
      <c r="A853" s="16"/>
      <c r="B853" s="16"/>
      <c r="C853" s="34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5.75" customHeight="1">
      <c r="A854" s="16"/>
      <c r="B854" s="16"/>
      <c r="C854" s="34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5.75" customHeight="1">
      <c r="A855" s="16"/>
      <c r="B855" s="16"/>
      <c r="C855" s="34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5.75" customHeight="1">
      <c r="A856" s="16"/>
      <c r="B856" s="16"/>
      <c r="C856" s="34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5.75" customHeight="1">
      <c r="A857" s="16"/>
      <c r="B857" s="16"/>
      <c r="C857" s="34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5.75" customHeight="1">
      <c r="A858" s="16"/>
      <c r="B858" s="16"/>
      <c r="C858" s="34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5.75" customHeight="1">
      <c r="A859" s="16"/>
      <c r="B859" s="16"/>
      <c r="C859" s="34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5.75" customHeight="1">
      <c r="A860" s="16"/>
      <c r="B860" s="16"/>
      <c r="C860" s="34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5.75" customHeight="1">
      <c r="A861" s="16"/>
      <c r="B861" s="16"/>
      <c r="C861" s="34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5.75" customHeight="1">
      <c r="A862" s="16"/>
      <c r="B862" s="16"/>
      <c r="C862" s="34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5.75" customHeight="1">
      <c r="A863" s="16"/>
      <c r="B863" s="16"/>
      <c r="C863" s="34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5.75" customHeight="1">
      <c r="A864" s="16"/>
      <c r="B864" s="16"/>
      <c r="C864" s="34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5.75" customHeight="1">
      <c r="A865" s="16"/>
      <c r="B865" s="16"/>
      <c r="C865" s="34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5.75" customHeight="1">
      <c r="A866" s="16"/>
      <c r="B866" s="16"/>
      <c r="C866" s="34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5.75" customHeight="1">
      <c r="A867" s="16"/>
      <c r="B867" s="16"/>
      <c r="C867" s="34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5.75" customHeight="1">
      <c r="A868" s="16"/>
      <c r="B868" s="16"/>
      <c r="C868" s="34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5.75" customHeight="1">
      <c r="A869" s="16"/>
      <c r="B869" s="16"/>
      <c r="C869" s="34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5.75" customHeight="1">
      <c r="A870" s="16"/>
      <c r="B870" s="16"/>
      <c r="C870" s="34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5.75" customHeight="1">
      <c r="A871" s="16"/>
      <c r="B871" s="16"/>
      <c r="C871" s="34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5.75" customHeight="1">
      <c r="A872" s="16"/>
      <c r="B872" s="16"/>
      <c r="C872" s="34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5.75" customHeight="1">
      <c r="A873" s="16"/>
      <c r="B873" s="16"/>
      <c r="C873" s="34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5.75" customHeight="1">
      <c r="A874" s="16"/>
      <c r="B874" s="16"/>
      <c r="C874" s="34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5.75" customHeight="1">
      <c r="A875" s="16"/>
      <c r="B875" s="16"/>
      <c r="C875" s="34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5.75" customHeight="1">
      <c r="A876" s="16"/>
      <c r="B876" s="16"/>
      <c r="C876" s="34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5.75" customHeight="1">
      <c r="A877" s="16"/>
      <c r="B877" s="16"/>
      <c r="C877" s="34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5.75" customHeight="1">
      <c r="A878" s="16"/>
      <c r="B878" s="16"/>
      <c r="C878" s="34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5.75" customHeight="1">
      <c r="A879" s="16"/>
      <c r="B879" s="16"/>
      <c r="C879" s="34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5.75" customHeight="1">
      <c r="A880" s="16"/>
      <c r="B880" s="16"/>
      <c r="C880" s="34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5.75" customHeight="1">
      <c r="A881" s="16"/>
      <c r="B881" s="16"/>
      <c r="C881" s="34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5.75" customHeight="1">
      <c r="A882" s="16"/>
      <c r="B882" s="16"/>
      <c r="C882" s="34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5.75" customHeight="1">
      <c r="A883" s="16"/>
      <c r="B883" s="16"/>
      <c r="C883" s="34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5.75" customHeight="1">
      <c r="A884" s="16"/>
      <c r="B884" s="16"/>
      <c r="C884" s="34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5.75" customHeight="1">
      <c r="A885" s="16"/>
      <c r="B885" s="16"/>
      <c r="C885" s="34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5.75" customHeight="1">
      <c r="A886" s="16"/>
      <c r="B886" s="16"/>
      <c r="C886" s="34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5.75" customHeight="1">
      <c r="A887" s="16"/>
      <c r="B887" s="16"/>
      <c r="C887" s="34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5.75" customHeight="1">
      <c r="A888" s="16"/>
      <c r="B888" s="16"/>
      <c r="C888" s="34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5.75" customHeight="1">
      <c r="A889" s="16"/>
      <c r="B889" s="16"/>
      <c r="C889" s="34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5.75" customHeight="1">
      <c r="A890" s="16"/>
      <c r="B890" s="16"/>
      <c r="C890" s="34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5.75" customHeight="1">
      <c r="A891" s="16"/>
      <c r="B891" s="16"/>
      <c r="C891" s="34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5.75" customHeight="1">
      <c r="A892" s="16"/>
      <c r="B892" s="16"/>
      <c r="C892" s="34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5.75" customHeight="1">
      <c r="A893" s="16"/>
      <c r="B893" s="16"/>
      <c r="C893" s="34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5.75" customHeight="1">
      <c r="A894" s="16"/>
      <c r="B894" s="16"/>
      <c r="C894" s="34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5.75" customHeight="1">
      <c r="A895" s="16"/>
      <c r="B895" s="16"/>
      <c r="C895" s="34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5.75" customHeight="1">
      <c r="A896" s="16"/>
      <c r="B896" s="16"/>
      <c r="C896" s="34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5.75" customHeight="1">
      <c r="A897" s="16"/>
      <c r="B897" s="16"/>
      <c r="C897" s="34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5.75" customHeight="1">
      <c r="A898" s="16"/>
      <c r="B898" s="16"/>
      <c r="C898" s="34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5.75" customHeight="1">
      <c r="A899" s="16"/>
      <c r="B899" s="16"/>
      <c r="C899" s="34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5.75" customHeight="1">
      <c r="A900" s="16"/>
      <c r="B900" s="16"/>
      <c r="C900" s="34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5.75" customHeight="1">
      <c r="A901" s="16"/>
      <c r="B901" s="16"/>
      <c r="C901" s="34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5.75" customHeight="1">
      <c r="A902" s="16"/>
      <c r="B902" s="16"/>
      <c r="C902" s="34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5.75" customHeight="1">
      <c r="A903" s="16"/>
      <c r="B903" s="16"/>
      <c r="C903" s="34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5.75" customHeight="1">
      <c r="A904" s="16"/>
      <c r="B904" s="16"/>
      <c r="C904" s="34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5.75" customHeight="1">
      <c r="A905" s="16"/>
      <c r="B905" s="16"/>
      <c r="C905" s="34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5.75" customHeight="1">
      <c r="A906" s="16"/>
      <c r="B906" s="16"/>
      <c r="C906" s="34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5.75" customHeight="1">
      <c r="A907" s="16"/>
      <c r="B907" s="16"/>
      <c r="C907" s="34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5.75" customHeight="1">
      <c r="A908" s="16"/>
      <c r="B908" s="16"/>
      <c r="C908" s="34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5.75" customHeight="1">
      <c r="A909" s="16"/>
      <c r="B909" s="16"/>
      <c r="C909" s="34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5.75" customHeight="1">
      <c r="A910" s="16"/>
      <c r="B910" s="16"/>
      <c r="C910" s="34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5.75" customHeight="1">
      <c r="A911" s="16"/>
      <c r="B911" s="16"/>
      <c r="C911" s="34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5.75" customHeight="1">
      <c r="A912" s="16"/>
      <c r="B912" s="16"/>
      <c r="C912" s="34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5.75" customHeight="1">
      <c r="A913" s="16"/>
      <c r="B913" s="16"/>
      <c r="C913" s="34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5.75" customHeight="1">
      <c r="A914" s="16"/>
      <c r="B914" s="16"/>
      <c r="C914" s="34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5.75" customHeight="1">
      <c r="A915" s="16"/>
      <c r="B915" s="16"/>
      <c r="C915" s="34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5.75" customHeight="1">
      <c r="A916" s="16"/>
      <c r="B916" s="16"/>
      <c r="C916" s="34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5.75" customHeight="1">
      <c r="A917" s="16"/>
      <c r="B917" s="16"/>
      <c r="C917" s="34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5.75" customHeight="1">
      <c r="A918" s="16"/>
      <c r="B918" s="16"/>
      <c r="C918" s="34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5.75" customHeight="1">
      <c r="A919" s="16"/>
      <c r="B919" s="16"/>
      <c r="C919" s="34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5.75" customHeight="1">
      <c r="A920" s="16"/>
      <c r="B920" s="16"/>
      <c r="C920" s="34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5.75" customHeight="1">
      <c r="A921" s="16"/>
      <c r="B921" s="16"/>
      <c r="C921" s="34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5.75" customHeight="1">
      <c r="A922" s="16"/>
      <c r="B922" s="16"/>
      <c r="C922" s="34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5.75" customHeight="1">
      <c r="A923" s="16"/>
      <c r="B923" s="16"/>
      <c r="C923" s="34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5.75" customHeight="1">
      <c r="A924" s="16"/>
      <c r="B924" s="16"/>
      <c r="C924" s="34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5.75" customHeight="1">
      <c r="A925" s="16"/>
      <c r="B925" s="16"/>
      <c r="C925" s="34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5.75" customHeight="1">
      <c r="A926" s="16"/>
      <c r="B926" s="16"/>
      <c r="C926" s="34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5.75" customHeight="1">
      <c r="A927" s="16"/>
      <c r="B927" s="16"/>
      <c r="C927" s="34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5.75" customHeight="1">
      <c r="A928" s="16"/>
      <c r="B928" s="16"/>
      <c r="C928" s="34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5.75" customHeight="1">
      <c r="A929" s="16"/>
      <c r="B929" s="16"/>
      <c r="C929" s="34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5.75" customHeight="1">
      <c r="A930" s="16"/>
      <c r="B930" s="16"/>
      <c r="C930" s="34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5.75" customHeight="1">
      <c r="A931" s="16"/>
      <c r="B931" s="16"/>
      <c r="C931" s="34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5.75" customHeight="1">
      <c r="A932" s="16"/>
      <c r="B932" s="16"/>
      <c r="C932" s="34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5.75" customHeight="1">
      <c r="A933" s="16"/>
      <c r="B933" s="16"/>
      <c r="C933" s="34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5.75" customHeight="1">
      <c r="A934" s="16"/>
      <c r="B934" s="16"/>
      <c r="C934" s="34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5.75" customHeight="1">
      <c r="A935" s="16"/>
      <c r="B935" s="16"/>
      <c r="C935" s="34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5.75" customHeight="1">
      <c r="A936" s="16"/>
      <c r="B936" s="16"/>
      <c r="C936" s="34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5.75" customHeight="1">
      <c r="A937" s="16"/>
      <c r="B937" s="16"/>
      <c r="C937" s="34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5.75" customHeight="1">
      <c r="A938" s="16"/>
      <c r="B938" s="16"/>
      <c r="C938" s="34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5.75" customHeight="1">
      <c r="A939" s="16"/>
      <c r="B939" s="16"/>
      <c r="C939" s="34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5.75" customHeight="1">
      <c r="A940" s="16"/>
      <c r="B940" s="16"/>
      <c r="C940" s="34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5.75" customHeight="1">
      <c r="A941" s="16"/>
      <c r="B941" s="16"/>
      <c r="C941" s="34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5.75" customHeight="1">
      <c r="A942" s="16"/>
      <c r="B942" s="16"/>
      <c r="C942" s="34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5.75" customHeight="1">
      <c r="A943" s="16"/>
      <c r="B943" s="16"/>
      <c r="C943" s="34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5.75" customHeight="1">
      <c r="A944" s="16"/>
      <c r="B944" s="16"/>
      <c r="C944" s="34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5.75" customHeight="1">
      <c r="A945" s="16"/>
      <c r="B945" s="16"/>
      <c r="C945" s="34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5.75" customHeight="1">
      <c r="A946" s="16"/>
      <c r="B946" s="16"/>
      <c r="C946" s="34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5.75" customHeight="1">
      <c r="A947" s="16"/>
      <c r="B947" s="16"/>
      <c r="C947" s="34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5.75" customHeight="1">
      <c r="A948" s="16"/>
      <c r="B948" s="16"/>
      <c r="C948" s="34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5.75" customHeight="1">
      <c r="A949" s="16"/>
      <c r="B949" s="16"/>
      <c r="C949" s="34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5.75" customHeight="1">
      <c r="A950" s="16"/>
      <c r="B950" s="16"/>
      <c r="C950" s="34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5.75" customHeight="1">
      <c r="A951" s="16"/>
      <c r="B951" s="16"/>
      <c r="C951" s="34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5.75" customHeight="1">
      <c r="A952" s="16"/>
      <c r="B952" s="16"/>
      <c r="C952" s="34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5.75" customHeight="1">
      <c r="A953" s="16"/>
      <c r="B953" s="16"/>
      <c r="C953" s="34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5.75" customHeight="1">
      <c r="A954" s="16"/>
      <c r="B954" s="16"/>
      <c r="C954" s="34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5.75" customHeight="1">
      <c r="A955" s="16"/>
      <c r="B955" s="16"/>
      <c r="C955" s="34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5.75" customHeight="1">
      <c r="A956" s="16"/>
      <c r="B956" s="16"/>
      <c r="C956" s="34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5.75" customHeight="1">
      <c r="A957" s="16"/>
      <c r="B957" s="16"/>
      <c r="C957" s="34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5.75" customHeight="1">
      <c r="A958" s="16"/>
      <c r="B958" s="16"/>
      <c r="C958" s="34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5.75" customHeight="1">
      <c r="A959" s="16"/>
      <c r="B959" s="16"/>
      <c r="C959" s="34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5.75" customHeight="1">
      <c r="A960" s="16"/>
      <c r="B960" s="16"/>
      <c r="C960" s="34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5.75" customHeight="1">
      <c r="A961" s="16"/>
      <c r="B961" s="16"/>
      <c r="C961" s="34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5.75" customHeight="1">
      <c r="A962" s="16"/>
      <c r="B962" s="16"/>
      <c r="C962" s="34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5.75" customHeight="1">
      <c r="A963" s="16"/>
      <c r="B963" s="16"/>
      <c r="C963" s="34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5.75" customHeight="1">
      <c r="A964" s="16"/>
      <c r="B964" s="16"/>
      <c r="C964" s="34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5.75" customHeight="1">
      <c r="A965" s="16"/>
      <c r="B965" s="16"/>
      <c r="C965" s="34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5.75" customHeight="1">
      <c r="A966" s="16"/>
      <c r="B966" s="16"/>
      <c r="C966" s="34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5.75" customHeight="1">
      <c r="A967" s="16"/>
      <c r="B967" s="16"/>
      <c r="C967" s="34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5.75" customHeight="1">
      <c r="A968" s="16"/>
      <c r="B968" s="16"/>
      <c r="C968" s="34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5.75" customHeight="1">
      <c r="A969" s="16"/>
      <c r="B969" s="16"/>
      <c r="C969" s="34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5.75" customHeight="1">
      <c r="A970" s="16"/>
      <c r="B970" s="16"/>
      <c r="C970" s="34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5.75" customHeight="1">
      <c r="A971" s="16"/>
      <c r="B971" s="16"/>
      <c r="C971" s="34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5.75" customHeight="1">
      <c r="A972" s="16"/>
      <c r="B972" s="16"/>
      <c r="C972" s="34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5.75" customHeight="1">
      <c r="A973" s="16"/>
      <c r="B973" s="16"/>
      <c r="C973" s="34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5.75" customHeight="1">
      <c r="A974" s="16"/>
      <c r="B974" s="16"/>
      <c r="C974" s="34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5.75" customHeight="1">
      <c r="A975" s="16"/>
      <c r="B975" s="16"/>
      <c r="C975" s="34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5.75" customHeight="1">
      <c r="A976" s="16"/>
      <c r="B976" s="16"/>
      <c r="C976" s="34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5.75" customHeight="1">
      <c r="A977" s="16"/>
      <c r="B977" s="16"/>
      <c r="C977" s="34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5.75" customHeight="1">
      <c r="A978" s="16"/>
      <c r="B978" s="16"/>
      <c r="C978" s="34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5.75" customHeight="1">
      <c r="A979" s="16"/>
      <c r="B979" s="16"/>
      <c r="C979" s="34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5.75" customHeight="1">
      <c r="A980" s="16"/>
      <c r="B980" s="16"/>
      <c r="C980" s="34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5.75" customHeight="1">
      <c r="A981" s="16"/>
      <c r="B981" s="16"/>
      <c r="C981" s="34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5.75" customHeight="1">
      <c r="A982" s="16"/>
      <c r="B982" s="16"/>
      <c r="C982" s="34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5.75" customHeight="1">
      <c r="A983" s="16"/>
      <c r="B983" s="16"/>
      <c r="C983" s="34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5.75" customHeight="1">
      <c r="A984" s="16"/>
      <c r="B984" s="16"/>
      <c r="C984" s="34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5.75" customHeight="1">
      <c r="A985" s="16"/>
      <c r="B985" s="16"/>
      <c r="C985" s="34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5.75" customHeight="1">
      <c r="A986" s="16"/>
      <c r="B986" s="16"/>
      <c r="C986" s="34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5.75" customHeight="1">
      <c r="A987" s="16"/>
      <c r="B987" s="16"/>
      <c r="C987" s="34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5.75" customHeight="1">
      <c r="A988" s="16"/>
      <c r="B988" s="16"/>
      <c r="C988" s="34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5.75" customHeight="1">
      <c r="A989" s="16"/>
      <c r="B989" s="16"/>
      <c r="C989" s="34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5.75" customHeight="1">
      <c r="A990" s="16"/>
      <c r="B990" s="16"/>
      <c r="C990" s="34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5.75" customHeight="1">
      <c r="A991" s="16"/>
      <c r="B991" s="16"/>
      <c r="C991" s="34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5.75" customHeight="1">
      <c r="A992" s="16"/>
      <c r="B992" s="16"/>
      <c r="C992" s="34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5.75" customHeight="1">
      <c r="A993" s="16"/>
      <c r="B993" s="16"/>
      <c r="C993" s="34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5.75" customHeight="1">
      <c r="A994" s="16"/>
      <c r="B994" s="16"/>
      <c r="C994" s="34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5.75" customHeight="1">
      <c r="A995" s="16"/>
      <c r="B995" s="16"/>
      <c r="C995" s="34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5.75" customHeight="1">
      <c r="A996" s="16"/>
      <c r="B996" s="16"/>
      <c r="C996" s="34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5.75" customHeight="1">
      <c r="A997" s="16"/>
      <c r="B997" s="16"/>
      <c r="C997" s="34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5.75" customHeight="1">
      <c r="A998" s="16"/>
      <c r="B998" s="16"/>
      <c r="C998" s="34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5.75" customHeight="1">
      <c r="A999" s="16"/>
      <c r="B999" s="16"/>
      <c r="C999" s="34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5.75" customHeight="1">
      <c r="A1000" s="16"/>
      <c r="B1000" s="16"/>
      <c r="C1000" s="34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  <row r="1001" spans="1:26" ht="15.75" customHeight="1">
      <c r="A1001" s="16"/>
      <c r="B1001" s="16"/>
      <c r="C1001" s="34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</row>
    <row r="1002" spans="1:26" ht="15.75" customHeight="1">
      <c r="A1002" s="16"/>
      <c r="B1002" s="16"/>
      <c r="C1002" s="34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</row>
    <row r="1003" spans="1:26" ht="15.75" customHeight="1">
      <c r="A1003" s="16"/>
      <c r="B1003" s="16"/>
      <c r="C1003" s="34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</row>
  </sheetData>
  <sheetProtection algorithmName="SHA-512" hashValue="hZfO1jsaeY+0A8yZKQUPD5jBkYEfTD1Yg1N1AWfuUJmZB3WGH/OCF7RTv23AtzK71BFKzZtzb2OcDewPNfFFmw==" saltValue="N+h1907Tbdv2MKbUAbrH5A==" spinCount="100000" sheet="1" objects="1" scenarios="1" insertColumns="0" insertRows="0" deleteColumns="0" deleteRows="0"/>
  <protectedRanges>
    <protectedRange sqref="B5:B81 B84:B85 D84:D85 D5:D81" name="Plage1"/>
  </protectedRanges>
  <mergeCells count="6">
    <mergeCell ref="E90:E92"/>
    <mergeCell ref="A89:D89"/>
    <mergeCell ref="A96:D96"/>
    <mergeCell ref="A1:E1"/>
    <mergeCell ref="A2:D2"/>
    <mergeCell ref="A87:D87"/>
  </mergeCells>
  <conditionalFormatting sqref="B32">
    <cfRule type="cellIs" dxfId="191" priority="23" operator="greaterThan">
      <formula>$B$31</formula>
    </cfRule>
  </conditionalFormatting>
  <conditionalFormatting sqref="B28">
    <cfRule type="cellIs" dxfId="190" priority="24" operator="greaterThan">
      <formula>$B$27</formula>
    </cfRule>
  </conditionalFormatting>
  <conditionalFormatting sqref="B25">
    <cfRule type="cellIs" dxfId="189" priority="25" operator="greaterThan">
      <formula>$B$24</formula>
    </cfRule>
  </conditionalFormatting>
  <conditionalFormatting sqref="B35">
    <cfRule type="cellIs" dxfId="188" priority="26" operator="greaterThan">
      <formula>$B$34</formula>
    </cfRule>
  </conditionalFormatting>
  <conditionalFormatting sqref="B39">
    <cfRule type="cellIs" dxfId="187" priority="27" operator="greaterThan">
      <formula>$B$38</formula>
    </cfRule>
  </conditionalFormatting>
  <conditionalFormatting sqref="B21 D21">
    <cfRule type="cellIs" dxfId="186" priority="28" operator="greaterThan">
      <formula>$B$20</formula>
    </cfRule>
  </conditionalFormatting>
  <conditionalFormatting sqref="B42">
    <cfRule type="cellIs" dxfId="185" priority="29" operator="greaterThan">
      <formula>$B$41</formula>
    </cfRule>
  </conditionalFormatting>
  <conditionalFormatting sqref="B18 D18">
    <cfRule type="cellIs" dxfId="184" priority="30" operator="greaterThan">
      <formula>$B$17</formula>
    </cfRule>
  </conditionalFormatting>
  <conditionalFormatting sqref="B14 D14">
    <cfRule type="cellIs" dxfId="183" priority="31" operator="greaterThan">
      <formula>$B$13</formula>
    </cfRule>
  </conditionalFormatting>
  <conditionalFormatting sqref="B11 D11">
    <cfRule type="cellIs" dxfId="182" priority="32" operator="greaterThan">
      <formula>$B$10</formula>
    </cfRule>
  </conditionalFormatting>
  <conditionalFormatting sqref="B50">
    <cfRule type="cellIs" dxfId="181" priority="33" operator="greaterThan">
      <formula>$B$49</formula>
    </cfRule>
  </conditionalFormatting>
  <conditionalFormatting sqref="B52">
    <cfRule type="cellIs" dxfId="180" priority="34" operator="greaterThan">
      <formula>$B$51</formula>
    </cfRule>
  </conditionalFormatting>
  <conditionalFormatting sqref="B55">
    <cfRule type="cellIs" dxfId="179" priority="35" operator="greaterThan">
      <formula>$B$54</formula>
    </cfRule>
  </conditionalFormatting>
  <conditionalFormatting sqref="B60">
    <cfRule type="cellIs" dxfId="178" priority="36" operator="greaterThan">
      <formula>$B$59</formula>
    </cfRule>
  </conditionalFormatting>
  <conditionalFormatting sqref="B62">
    <cfRule type="cellIs" dxfId="177" priority="37" operator="greaterThan">
      <formula>$B$61</formula>
    </cfRule>
  </conditionalFormatting>
  <conditionalFormatting sqref="B67">
    <cfRule type="cellIs" dxfId="176" priority="38" operator="greaterThan">
      <formula>$B$66</formula>
    </cfRule>
  </conditionalFormatting>
  <conditionalFormatting sqref="B47">
    <cfRule type="cellIs" dxfId="175" priority="39" operator="greaterThan">
      <formula>$B$46</formula>
    </cfRule>
  </conditionalFormatting>
  <conditionalFormatting sqref="B70">
    <cfRule type="cellIs" dxfId="174" priority="40" operator="greaterThan">
      <formula>$B$69</formula>
    </cfRule>
  </conditionalFormatting>
  <conditionalFormatting sqref="B79">
    <cfRule type="cellIs" dxfId="173" priority="41" operator="greaterThan">
      <formula>$B$78</formula>
    </cfRule>
  </conditionalFormatting>
  <conditionalFormatting sqref="B75">
    <cfRule type="cellIs" dxfId="172" priority="42" operator="greaterThan">
      <formula>$B$74</formula>
    </cfRule>
  </conditionalFormatting>
  <conditionalFormatting sqref="B90">
    <cfRule type="expression" dxfId="171" priority="45">
      <formula>$B$90&gt;=80%</formula>
    </cfRule>
  </conditionalFormatting>
  <conditionalFormatting sqref="B91">
    <cfRule type="expression" dxfId="170" priority="48">
      <formula>$B$91&gt;=30%</formula>
    </cfRule>
  </conditionalFormatting>
  <conditionalFormatting sqref="B92">
    <cfRule type="expression" dxfId="169" priority="51">
      <formula>$B$92&gt;=30%</formula>
    </cfRule>
  </conditionalFormatting>
  <conditionalFormatting sqref="B72">
    <cfRule type="cellIs" dxfId="168" priority="52" operator="greaterThan">
      <formula>$B$71</formula>
    </cfRule>
  </conditionalFormatting>
  <conditionalFormatting sqref="B93">
    <cfRule type="expression" dxfId="167" priority="53">
      <formula>$B$93&lt;=50%</formula>
    </cfRule>
  </conditionalFormatting>
  <conditionalFormatting sqref="B94">
    <cfRule type="expression" dxfId="166" priority="57">
      <formula>$B$94&gt;=70%</formula>
    </cfRule>
  </conditionalFormatting>
  <conditionalFormatting sqref="B95">
    <cfRule type="expression" dxfId="165" priority="59">
      <formula>$B$95&lt;=25%</formula>
    </cfRule>
  </conditionalFormatting>
  <conditionalFormatting sqref="D11">
    <cfRule type="cellIs" dxfId="164" priority="21" operator="greaterThan">
      <formula>$D$10</formula>
    </cfRule>
  </conditionalFormatting>
  <conditionalFormatting sqref="D14">
    <cfRule type="cellIs" dxfId="163" priority="20" operator="greaterThan">
      <formula>$D$13</formula>
    </cfRule>
  </conditionalFormatting>
  <conditionalFormatting sqref="D18">
    <cfRule type="cellIs" dxfId="162" priority="19" operator="greaterThan">
      <formula>$D$17</formula>
    </cfRule>
  </conditionalFormatting>
  <conditionalFormatting sqref="D21">
    <cfRule type="cellIs" dxfId="161" priority="18" operator="greaterThan">
      <formula>$D$20</formula>
    </cfRule>
  </conditionalFormatting>
  <conditionalFormatting sqref="D25">
    <cfRule type="cellIs" dxfId="160" priority="17" operator="greaterThan">
      <formula>$D$24</formula>
    </cfRule>
  </conditionalFormatting>
  <conditionalFormatting sqref="D28">
    <cfRule type="cellIs" dxfId="159" priority="16" operator="greaterThan">
      <formula>$D$27</formula>
    </cfRule>
  </conditionalFormatting>
  <conditionalFormatting sqref="D32">
    <cfRule type="cellIs" dxfId="158" priority="15" operator="greaterThan">
      <formula>$D$31</formula>
    </cfRule>
  </conditionalFormatting>
  <conditionalFormatting sqref="D35">
    <cfRule type="cellIs" dxfId="157" priority="14" operator="greaterThan">
      <formula>$D$34</formula>
    </cfRule>
  </conditionalFormatting>
  <conditionalFormatting sqref="D39">
    <cfRule type="cellIs" dxfId="156" priority="13" operator="greaterThan">
      <formula>$D$38</formula>
    </cfRule>
  </conditionalFormatting>
  <conditionalFormatting sqref="D42">
    <cfRule type="cellIs" dxfId="155" priority="12" operator="greaterThan">
      <formula>$D$41</formula>
    </cfRule>
  </conditionalFormatting>
  <conditionalFormatting sqref="D47">
    <cfRule type="cellIs" dxfId="154" priority="11" operator="greaterThan">
      <formula>$D$46</formula>
    </cfRule>
  </conditionalFormatting>
  <conditionalFormatting sqref="D50">
    <cfRule type="cellIs" dxfId="153" priority="10" operator="greaterThan">
      <formula>$D$49</formula>
    </cfRule>
  </conditionalFormatting>
  <conditionalFormatting sqref="D52">
    <cfRule type="cellIs" dxfId="152" priority="9" operator="greaterThan">
      <formula>$D$51</formula>
    </cfRule>
  </conditionalFormatting>
  <conditionalFormatting sqref="D55">
    <cfRule type="cellIs" dxfId="151" priority="8" operator="greaterThan">
      <formula>$D$54</formula>
    </cfRule>
  </conditionalFormatting>
  <conditionalFormatting sqref="D60">
    <cfRule type="cellIs" dxfId="150" priority="7" operator="greaterThan">
      <formula>$D$59</formula>
    </cfRule>
  </conditionalFormatting>
  <conditionalFormatting sqref="D62">
    <cfRule type="cellIs" dxfId="149" priority="6" operator="greaterThan">
      <formula>$D$61</formula>
    </cfRule>
  </conditionalFormatting>
  <conditionalFormatting sqref="D67">
    <cfRule type="cellIs" dxfId="148" priority="5" operator="greaterThan">
      <formula>$D$66</formula>
    </cfRule>
  </conditionalFormatting>
  <conditionalFormatting sqref="D70">
    <cfRule type="cellIs" dxfId="147" priority="4" operator="greaterThan">
      <formula>$D$69</formula>
    </cfRule>
  </conditionalFormatting>
  <conditionalFormatting sqref="D72">
    <cfRule type="cellIs" dxfId="146" priority="3" operator="greaterThan">
      <formula>$D$71</formula>
    </cfRule>
  </conditionalFormatting>
  <conditionalFormatting sqref="D75">
    <cfRule type="cellIs" dxfId="145" priority="2" operator="greaterThan">
      <formula>$D$74</formula>
    </cfRule>
  </conditionalFormatting>
  <conditionalFormatting sqref="D79">
    <cfRule type="cellIs" dxfId="144" priority="1" operator="greaterThan">
      <formula>$D$78</formula>
    </cfRule>
  </conditionalFormatting>
  <hyperlinks>
    <hyperlink ref="A6" r:id="rId1"/>
  </hyperlinks>
  <pageMargins left="0.7" right="0.7" top="0.3" bottom="0.3" header="0" footer="0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topLeftCell="A82" workbookViewId="0">
      <selection activeCell="B85" sqref="B85"/>
    </sheetView>
  </sheetViews>
  <sheetFormatPr baseColWidth="10" defaultColWidth="14.42578125" defaultRowHeight="15" customHeight="1"/>
  <cols>
    <col min="1" max="1" width="74.140625" style="17" customWidth="1"/>
    <col min="2" max="2" width="11.140625" style="17" customWidth="1"/>
    <col min="3" max="3" width="12.28515625" style="17" customWidth="1"/>
    <col min="4" max="4" width="11" style="17" customWidth="1"/>
    <col min="5" max="5" width="9.7109375" style="17" customWidth="1"/>
    <col min="6" max="6" width="10.85546875" style="17" customWidth="1"/>
    <col min="7" max="26" width="8.7109375" style="17" customWidth="1"/>
    <col min="27" max="16384" width="14.42578125" style="17"/>
  </cols>
  <sheetData>
    <row r="1" spans="1:26" s="14" customFormat="1" ht="41.25" customHeight="1">
      <c r="A1" s="56" t="s">
        <v>105</v>
      </c>
      <c r="B1" s="56"/>
      <c r="C1" s="56"/>
      <c r="D1" s="56"/>
      <c r="E1" s="56"/>
    </row>
    <row r="2" spans="1:26" ht="58.5" customHeight="1">
      <c r="A2" s="57" t="s">
        <v>115</v>
      </c>
      <c r="B2" s="51"/>
      <c r="C2" s="51"/>
      <c r="D2" s="51"/>
      <c r="E2" s="1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42" customHeight="1">
      <c r="A3" s="16"/>
      <c r="B3" s="18" t="s">
        <v>118</v>
      </c>
      <c r="C3" s="19" t="s">
        <v>106</v>
      </c>
      <c r="D3" s="18" t="s">
        <v>0</v>
      </c>
      <c r="E3" s="20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4.25" customHeight="1">
      <c r="A4" s="21" t="s">
        <v>1</v>
      </c>
      <c r="B4" s="22"/>
      <c r="C4" s="23"/>
      <c r="D4" s="24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9.5" customHeight="1">
      <c r="A5" s="25" t="s">
        <v>2</v>
      </c>
      <c r="B5" s="26">
        <v>0</v>
      </c>
      <c r="C5" s="27" t="s">
        <v>3</v>
      </c>
      <c r="D5" s="26">
        <v>0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33" customHeight="1">
      <c r="A6" s="28" t="s">
        <v>4</v>
      </c>
      <c r="B6" s="26">
        <v>0</v>
      </c>
      <c r="C6" s="27" t="s">
        <v>5</v>
      </c>
      <c r="D6" s="26">
        <v>0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9.5" customHeight="1">
      <c r="A7" s="25" t="s">
        <v>6</v>
      </c>
      <c r="B7" s="26">
        <v>0</v>
      </c>
      <c r="C7" s="27" t="s">
        <v>7</v>
      </c>
      <c r="D7" s="26">
        <v>0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>
      <c r="A8" s="25" t="s">
        <v>8</v>
      </c>
      <c r="B8" s="26">
        <v>0</v>
      </c>
      <c r="C8" s="27" t="s">
        <v>9</v>
      </c>
      <c r="D8" s="26">
        <v>0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>
      <c r="A9" s="21" t="s">
        <v>10</v>
      </c>
      <c r="B9" s="29"/>
      <c r="C9" s="23"/>
      <c r="D9" s="29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>
      <c r="A10" s="25" t="s">
        <v>11</v>
      </c>
      <c r="B10" s="26">
        <v>0</v>
      </c>
      <c r="C10" s="27" t="s">
        <v>12</v>
      </c>
      <c r="D10" s="26">
        <v>0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>
      <c r="A11" s="30" t="s">
        <v>110</v>
      </c>
      <c r="B11" s="26">
        <v>0</v>
      </c>
      <c r="C11" s="27" t="s">
        <v>13</v>
      </c>
      <c r="D11" s="26">
        <v>0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>
      <c r="A12" s="25" t="s">
        <v>14</v>
      </c>
      <c r="B12" s="26">
        <v>0</v>
      </c>
      <c r="C12" s="27" t="s">
        <v>15</v>
      </c>
      <c r="D12" s="26">
        <v>0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>
      <c r="A13" s="25" t="s">
        <v>16</v>
      </c>
      <c r="B13" s="26">
        <v>0</v>
      </c>
      <c r="C13" s="27" t="s">
        <v>17</v>
      </c>
      <c r="D13" s="26">
        <v>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>
      <c r="A14" s="30" t="s">
        <v>110</v>
      </c>
      <c r="B14" s="26">
        <v>0</v>
      </c>
      <c r="C14" s="27" t="s">
        <v>18</v>
      </c>
      <c r="D14" s="26">
        <v>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>
      <c r="A15" s="25" t="s">
        <v>19</v>
      </c>
      <c r="B15" s="26">
        <v>0</v>
      </c>
      <c r="C15" s="27" t="s">
        <v>20</v>
      </c>
      <c r="D15" s="26">
        <v>0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4.25" customHeight="1">
      <c r="A16" s="21" t="s">
        <v>21</v>
      </c>
      <c r="B16" s="29"/>
      <c r="C16" s="23"/>
      <c r="D16" s="29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>
      <c r="A17" s="25" t="s">
        <v>22</v>
      </c>
      <c r="B17" s="26">
        <v>0</v>
      </c>
      <c r="C17" s="27" t="s">
        <v>23</v>
      </c>
      <c r="D17" s="26">
        <v>0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>
      <c r="A18" s="30" t="s">
        <v>110</v>
      </c>
      <c r="B18" s="26">
        <v>0</v>
      </c>
      <c r="C18" s="27" t="s">
        <v>24</v>
      </c>
      <c r="D18" s="26">
        <v>0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>
      <c r="A19" s="25" t="s">
        <v>14</v>
      </c>
      <c r="B19" s="26">
        <v>0</v>
      </c>
      <c r="C19" s="27" t="s">
        <v>25</v>
      </c>
      <c r="D19" s="26">
        <v>0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>
      <c r="A20" s="25" t="s">
        <v>16</v>
      </c>
      <c r="B20" s="26">
        <v>0</v>
      </c>
      <c r="C20" s="27" t="s">
        <v>26</v>
      </c>
      <c r="D20" s="26">
        <v>0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>
      <c r="A21" s="31" t="s">
        <v>110</v>
      </c>
      <c r="B21" s="26">
        <v>0</v>
      </c>
      <c r="C21" s="27" t="s">
        <v>27</v>
      </c>
      <c r="D21" s="26">
        <v>0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5.75" customHeight="1">
      <c r="A22" s="25" t="s">
        <v>8</v>
      </c>
      <c r="B22" s="26">
        <v>0</v>
      </c>
      <c r="C22" s="27" t="s">
        <v>28</v>
      </c>
      <c r="D22" s="26">
        <v>0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6.5" customHeight="1">
      <c r="A23" s="32" t="s">
        <v>29</v>
      </c>
      <c r="B23" s="29"/>
      <c r="C23" s="23"/>
      <c r="D23" s="29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5.75" customHeight="1">
      <c r="A24" s="25" t="s">
        <v>22</v>
      </c>
      <c r="B24" s="26">
        <v>0</v>
      </c>
      <c r="C24" s="27" t="s">
        <v>30</v>
      </c>
      <c r="D24" s="26">
        <v>0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5.75" customHeight="1">
      <c r="A25" s="30" t="s">
        <v>110</v>
      </c>
      <c r="B25" s="26">
        <v>0</v>
      </c>
      <c r="C25" s="27" t="s">
        <v>31</v>
      </c>
      <c r="D25" s="26">
        <v>0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5.75" customHeight="1">
      <c r="A26" s="25" t="s">
        <v>14</v>
      </c>
      <c r="B26" s="26">
        <v>0</v>
      </c>
      <c r="C26" s="27" t="s">
        <v>32</v>
      </c>
      <c r="D26" s="26">
        <v>0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5.75" customHeight="1">
      <c r="A27" s="25" t="s">
        <v>16</v>
      </c>
      <c r="B27" s="26">
        <v>0</v>
      </c>
      <c r="C27" s="27" t="s">
        <v>33</v>
      </c>
      <c r="D27" s="26">
        <v>0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5.75" customHeight="1">
      <c r="A28" s="30" t="s">
        <v>110</v>
      </c>
      <c r="B28" s="26">
        <v>0</v>
      </c>
      <c r="C28" s="27" t="s">
        <v>34</v>
      </c>
      <c r="D28" s="26">
        <v>0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5.75" customHeight="1">
      <c r="A29" s="25" t="s">
        <v>19</v>
      </c>
      <c r="B29" s="26">
        <v>0</v>
      </c>
      <c r="C29" s="27" t="s">
        <v>35</v>
      </c>
      <c r="D29" s="26">
        <v>0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4.25" customHeight="1">
      <c r="A30" s="21" t="s">
        <v>36</v>
      </c>
      <c r="B30" s="29"/>
      <c r="C30" s="23"/>
      <c r="D30" s="29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5.75" customHeight="1">
      <c r="A31" s="25" t="s">
        <v>22</v>
      </c>
      <c r="B31" s="26">
        <v>0</v>
      </c>
      <c r="C31" s="27" t="s">
        <v>37</v>
      </c>
      <c r="D31" s="26">
        <v>0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5.75" customHeight="1">
      <c r="A32" s="30" t="s">
        <v>110</v>
      </c>
      <c r="B32" s="26">
        <v>0</v>
      </c>
      <c r="C32" s="27" t="s">
        <v>38</v>
      </c>
      <c r="D32" s="26">
        <v>0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5.75" customHeight="1">
      <c r="A33" s="25" t="s">
        <v>14</v>
      </c>
      <c r="B33" s="26">
        <v>0</v>
      </c>
      <c r="C33" s="27" t="s">
        <v>39</v>
      </c>
      <c r="D33" s="26">
        <v>0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5.75" customHeight="1">
      <c r="A34" s="25" t="s">
        <v>16</v>
      </c>
      <c r="B34" s="26">
        <v>0</v>
      </c>
      <c r="C34" s="27" t="s">
        <v>40</v>
      </c>
      <c r="D34" s="26">
        <v>0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5.75" customHeight="1">
      <c r="A35" s="30" t="s">
        <v>110</v>
      </c>
      <c r="B35" s="26">
        <v>0</v>
      </c>
      <c r="C35" s="27" t="s">
        <v>41</v>
      </c>
      <c r="D35" s="26">
        <v>0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5.75" customHeight="1">
      <c r="A36" s="25" t="s">
        <v>8</v>
      </c>
      <c r="B36" s="26">
        <v>0</v>
      </c>
      <c r="C36" s="27" t="s">
        <v>42</v>
      </c>
      <c r="D36" s="26">
        <v>0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4.25" customHeight="1">
      <c r="A37" s="21" t="s">
        <v>43</v>
      </c>
      <c r="B37" s="29"/>
      <c r="C37" s="23"/>
      <c r="D37" s="29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5.75" customHeight="1">
      <c r="A38" s="25" t="s">
        <v>22</v>
      </c>
      <c r="B38" s="26">
        <v>0</v>
      </c>
      <c r="C38" s="27" t="s">
        <v>44</v>
      </c>
      <c r="D38" s="26">
        <v>0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5.75" customHeight="1">
      <c r="A39" s="30" t="s">
        <v>110</v>
      </c>
      <c r="B39" s="26">
        <v>0</v>
      </c>
      <c r="C39" s="27" t="s">
        <v>45</v>
      </c>
      <c r="D39" s="26">
        <v>0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5.75" customHeight="1">
      <c r="A40" s="25" t="s">
        <v>14</v>
      </c>
      <c r="B40" s="26">
        <v>0</v>
      </c>
      <c r="C40" s="27" t="s">
        <v>46</v>
      </c>
      <c r="D40" s="26">
        <v>0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5.75" customHeight="1">
      <c r="A41" s="25" t="s">
        <v>16</v>
      </c>
      <c r="B41" s="26">
        <v>0</v>
      </c>
      <c r="C41" s="27" t="s">
        <v>47</v>
      </c>
      <c r="D41" s="26">
        <v>0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5.75" customHeight="1">
      <c r="A42" s="30" t="s">
        <v>110</v>
      </c>
      <c r="B42" s="26">
        <v>0</v>
      </c>
      <c r="C42" s="27" t="s">
        <v>48</v>
      </c>
      <c r="D42" s="26">
        <v>0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5.75" customHeight="1">
      <c r="A43" s="25" t="s">
        <v>8</v>
      </c>
      <c r="B43" s="26">
        <v>0</v>
      </c>
      <c r="C43" s="27" t="s">
        <v>49</v>
      </c>
      <c r="D43" s="26">
        <v>0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4.25" customHeight="1">
      <c r="A44" s="21" t="s">
        <v>50</v>
      </c>
      <c r="B44" s="29"/>
      <c r="C44" s="23"/>
      <c r="D44" s="29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5.75" customHeight="1">
      <c r="A45" s="25" t="s">
        <v>51</v>
      </c>
      <c r="B45" s="26">
        <v>0</v>
      </c>
      <c r="C45" s="27" t="s">
        <v>52</v>
      </c>
      <c r="D45" s="26">
        <v>0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5.75" customHeight="1">
      <c r="A46" s="25" t="s">
        <v>22</v>
      </c>
      <c r="B46" s="26">
        <v>0</v>
      </c>
      <c r="C46" s="27" t="s">
        <v>53</v>
      </c>
      <c r="D46" s="26">
        <v>0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5.75" customHeight="1">
      <c r="A47" s="30" t="s">
        <v>110</v>
      </c>
      <c r="B47" s="26">
        <v>0</v>
      </c>
      <c r="C47" s="27" t="s">
        <v>54</v>
      </c>
      <c r="D47" s="26">
        <v>0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5.75" customHeight="1">
      <c r="A48" s="25" t="s">
        <v>14</v>
      </c>
      <c r="B48" s="26">
        <v>0</v>
      </c>
      <c r="C48" s="27" t="s">
        <v>55</v>
      </c>
      <c r="D48" s="26">
        <v>0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5.75" customHeight="1">
      <c r="A49" s="25" t="s">
        <v>56</v>
      </c>
      <c r="B49" s="26">
        <v>0</v>
      </c>
      <c r="C49" s="27" t="s">
        <v>57</v>
      </c>
      <c r="D49" s="26">
        <v>0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5.75" customHeight="1">
      <c r="A50" s="30" t="s">
        <v>110</v>
      </c>
      <c r="B50" s="26">
        <v>0</v>
      </c>
      <c r="C50" s="27" t="s">
        <v>58</v>
      </c>
      <c r="D50" s="26">
        <v>0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5.75" customHeight="1">
      <c r="A51" s="25" t="s">
        <v>16</v>
      </c>
      <c r="B51" s="26">
        <v>0</v>
      </c>
      <c r="C51" s="27" t="s">
        <v>59</v>
      </c>
      <c r="D51" s="26">
        <v>0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5.75" customHeight="1">
      <c r="A52" s="30" t="s">
        <v>110</v>
      </c>
      <c r="B52" s="26">
        <v>0</v>
      </c>
      <c r="C52" s="27" t="s">
        <v>60</v>
      </c>
      <c r="D52" s="26">
        <v>0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5.75" customHeight="1">
      <c r="A53" s="25" t="s">
        <v>61</v>
      </c>
      <c r="B53" s="26">
        <v>0</v>
      </c>
      <c r="C53" s="27" t="s">
        <v>62</v>
      </c>
      <c r="D53" s="26">
        <v>0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5.75" customHeight="1">
      <c r="A54" s="25" t="s">
        <v>63</v>
      </c>
      <c r="B54" s="26">
        <v>0</v>
      </c>
      <c r="C54" s="27" t="s">
        <v>64</v>
      </c>
      <c r="D54" s="26">
        <v>0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5.75" customHeight="1">
      <c r="A55" s="30" t="s">
        <v>110</v>
      </c>
      <c r="B55" s="26">
        <v>0</v>
      </c>
      <c r="C55" s="27" t="s">
        <v>65</v>
      </c>
      <c r="D55" s="26">
        <v>0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5.75" customHeight="1">
      <c r="A56" s="25" t="s">
        <v>8</v>
      </c>
      <c r="B56" s="26">
        <v>0</v>
      </c>
      <c r="C56" s="27" t="s">
        <v>66</v>
      </c>
      <c r="D56" s="26">
        <v>0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4.25" customHeight="1">
      <c r="A57" s="21" t="s">
        <v>67</v>
      </c>
      <c r="B57" s="29"/>
      <c r="C57" s="23"/>
      <c r="D57" s="29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5.75" customHeight="1">
      <c r="A58" s="25" t="s">
        <v>51</v>
      </c>
      <c r="B58" s="26">
        <v>0</v>
      </c>
      <c r="C58" s="27" t="s">
        <v>68</v>
      </c>
      <c r="D58" s="26">
        <v>0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5.75" customHeight="1">
      <c r="A59" s="25" t="s">
        <v>22</v>
      </c>
      <c r="B59" s="26">
        <v>0</v>
      </c>
      <c r="C59" s="27" t="s">
        <v>69</v>
      </c>
      <c r="D59" s="26">
        <v>0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5.75" customHeight="1">
      <c r="A60" s="30" t="s">
        <v>110</v>
      </c>
      <c r="B60" s="26">
        <v>0</v>
      </c>
      <c r="C60" s="27" t="s">
        <v>70</v>
      </c>
      <c r="D60" s="26">
        <v>0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5.75" customHeight="1">
      <c r="A61" s="25" t="s">
        <v>56</v>
      </c>
      <c r="B61" s="26">
        <v>0</v>
      </c>
      <c r="C61" s="27" t="s">
        <v>71</v>
      </c>
      <c r="D61" s="26">
        <v>0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5.75" customHeight="1">
      <c r="A62" s="30" t="s">
        <v>110</v>
      </c>
      <c r="B62" s="26">
        <v>0</v>
      </c>
      <c r="C62" s="27" t="s">
        <v>72</v>
      </c>
      <c r="D62" s="26">
        <v>0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5.75" customHeight="1">
      <c r="A63" s="25" t="s">
        <v>8</v>
      </c>
      <c r="B63" s="26">
        <v>0</v>
      </c>
      <c r="C63" s="27" t="s">
        <v>73</v>
      </c>
      <c r="D63" s="26">
        <v>0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4.25" customHeight="1">
      <c r="A64" s="21" t="s">
        <v>74</v>
      </c>
      <c r="B64" s="29"/>
      <c r="C64" s="23"/>
      <c r="D64" s="29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5.75" customHeight="1">
      <c r="A65" s="25" t="s">
        <v>51</v>
      </c>
      <c r="B65" s="26">
        <v>0</v>
      </c>
      <c r="C65" s="27" t="s">
        <v>75</v>
      </c>
      <c r="D65" s="26">
        <v>0</v>
      </c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5.75" customHeight="1">
      <c r="A66" s="25" t="s">
        <v>22</v>
      </c>
      <c r="B66" s="26">
        <v>0</v>
      </c>
      <c r="C66" s="27" t="s">
        <v>76</v>
      </c>
      <c r="D66" s="26">
        <v>0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5.75" customHeight="1">
      <c r="A67" s="30" t="s">
        <v>110</v>
      </c>
      <c r="B67" s="26">
        <v>0</v>
      </c>
      <c r="C67" s="27" t="s">
        <v>77</v>
      </c>
      <c r="D67" s="26">
        <v>0</v>
      </c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5.75" customHeight="1">
      <c r="A68" s="25" t="s">
        <v>14</v>
      </c>
      <c r="B68" s="26">
        <v>0</v>
      </c>
      <c r="C68" s="27" t="s">
        <v>78</v>
      </c>
      <c r="D68" s="26">
        <v>0</v>
      </c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5.75" customHeight="1">
      <c r="A69" s="25" t="s">
        <v>56</v>
      </c>
      <c r="B69" s="26">
        <v>0</v>
      </c>
      <c r="C69" s="27" t="s">
        <v>79</v>
      </c>
      <c r="D69" s="26">
        <v>0</v>
      </c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5.75" customHeight="1">
      <c r="A70" s="30" t="s">
        <v>110</v>
      </c>
      <c r="B70" s="26">
        <v>0</v>
      </c>
      <c r="C70" s="27" t="s">
        <v>80</v>
      </c>
      <c r="D70" s="26">
        <v>0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5.75" customHeight="1">
      <c r="A71" s="25" t="s">
        <v>16</v>
      </c>
      <c r="B71" s="26">
        <v>0</v>
      </c>
      <c r="C71" s="27" t="s">
        <v>81</v>
      </c>
      <c r="D71" s="26">
        <v>0</v>
      </c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5.75" customHeight="1">
      <c r="A72" s="30" t="s">
        <v>110</v>
      </c>
      <c r="B72" s="26">
        <v>0</v>
      </c>
      <c r="C72" s="27" t="s">
        <v>82</v>
      </c>
      <c r="D72" s="26">
        <v>0</v>
      </c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5.75" customHeight="1">
      <c r="A73" s="25" t="s">
        <v>61</v>
      </c>
      <c r="B73" s="26">
        <v>0</v>
      </c>
      <c r="C73" s="27" t="s">
        <v>83</v>
      </c>
      <c r="D73" s="26">
        <v>0</v>
      </c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5.75" customHeight="1">
      <c r="A74" s="25" t="s">
        <v>63</v>
      </c>
      <c r="B74" s="26">
        <v>0</v>
      </c>
      <c r="C74" s="27" t="s">
        <v>84</v>
      </c>
      <c r="D74" s="26">
        <v>0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5.75" customHeight="1">
      <c r="A75" s="30" t="s">
        <v>110</v>
      </c>
      <c r="B75" s="26">
        <v>0</v>
      </c>
      <c r="C75" s="27" t="s">
        <v>85</v>
      </c>
      <c r="D75" s="26">
        <v>0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5.75" customHeight="1">
      <c r="A76" s="25" t="s">
        <v>8</v>
      </c>
      <c r="B76" s="26">
        <v>0</v>
      </c>
      <c r="C76" s="27" t="s">
        <v>86</v>
      </c>
      <c r="D76" s="26">
        <v>0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24" customHeight="1">
      <c r="A77" s="21" t="s">
        <v>87</v>
      </c>
      <c r="B77" s="29"/>
      <c r="C77" s="23"/>
      <c r="D77" s="29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5.75" customHeight="1">
      <c r="A78" s="25" t="s">
        <v>22</v>
      </c>
      <c r="B78" s="26">
        <v>0</v>
      </c>
      <c r="C78" s="27" t="s">
        <v>88</v>
      </c>
      <c r="D78" s="26">
        <v>0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5.75" customHeight="1">
      <c r="A79" s="30" t="s">
        <v>110</v>
      </c>
      <c r="B79" s="26">
        <v>0</v>
      </c>
      <c r="C79" s="27" t="s">
        <v>89</v>
      </c>
      <c r="D79" s="26">
        <v>0</v>
      </c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5.75" customHeight="1">
      <c r="A80" s="25" t="s">
        <v>8</v>
      </c>
      <c r="B80" s="26">
        <v>0</v>
      </c>
      <c r="C80" s="27" t="s">
        <v>90</v>
      </c>
      <c r="D80" s="26">
        <v>0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5.75" customHeight="1">
      <c r="A81" s="33"/>
      <c r="B81" s="24"/>
      <c r="C81" s="34"/>
      <c r="D81" s="24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31.5" customHeight="1">
      <c r="A82" s="35" t="s">
        <v>91</v>
      </c>
      <c r="B82" s="13">
        <f>B5+B6+B7+B8+B10+B12+B13+B15+B17+B19+B20+B22+B24+B26+B27+B29+B31+B33+B34+B36+B38+B40+B41+B43+B45+B46+B48+B49+B51+B53+B54+B56+B58+B59+B61+B63+B65+B66+B68+B69+B71+B73+B74+B76+B78+B80</f>
        <v>0</v>
      </c>
      <c r="C82" s="27" t="s">
        <v>92</v>
      </c>
      <c r="D82" s="13">
        <f>D5+D6+D7+D8+D10+D12+D13+D15+D17+D19+D20+D22+D24+D26+D27+D29+D31+D33+D34+D36+D38+D40+D41+D43+D45+D46+D48+D49+D51+D53+D54+D56+D58+D59+D61+D63+D65+D66+D68+D69+D71+D73+D74+D76+D78+D80</f>
        <v>0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4.25" customHeight="1">
      <c r="A83" s="36" t="s">
        <v>93</v>
      </c>
      <c r="B83" s="29"/>
      <c r="C83" s="23"/>
      <c r="D83" s="29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5.75" customHeight="1">
      <c r="A84" s="25" t="s">
        <v>94</v>
      </c>
      <c r="B84" s="26">
        <v>0</v>
      </c>
      <c r="C84" s="27" t="s">
        <v>95</v>
      </c>
      <c r="D84" s="26">
        <v>0</v>
      </c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5.75" customHeight="1">
      <c r="A85" s="25" t="s">
        <v>96</v>
      </c>
      <c r="B85" s="26">
        <v>0</v>
      </c>
      <c r="C85" s="27" t="s">
        <v>97</v>
      </c>
      <c r="D85" s="26">
        <v>0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5.75" customHeight="1">
      <c r="A86" s="25"/>
      <c r="B86" s="37"/>
      <c r="C86" s="27"/>
      <c r="D86" s="37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21" customHeight="1">
      <c r="A87" s="58" t="s">
        <v>111</v>
      </c>
      <c r="B87" s="58"/>
      <c r="C87" s="58"/>
      <c r="D87" s="58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5.75" customHeight="1">
      <c r="A88" s="16"/>
      <c r="B88" s="16"/>
      <c r="C88" s="34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24" customHeight="1" thickBot="1">
      <c r="A89" s="51" t="s">
        <v>113</v>
      </c>
      <c r="B89" s="52"/>
      <c r="C89" s="52"/>
      <c r="D89" s="53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34.5" customHeight="1">
      <c r="A90" s="38" t="s">
        <v>98</v>
      </c>
      <c r="B90" s="3" t="e">
        <f>(((B45+B46+B48+B65+B66+B68)/3)+((B5+B10+B12+B17+B19+B24+B26+B31+B33+B38+B40+B58+B59)/2)+((B49+B51+B53+B69+B71+B73)*2/3)+((B6+B7+B13+B20+B27+B34+B41+B54+B61+B74+B78)))/B82</f>
        <v>#DIV/0!</v>
      </c>
      <c r="C90" s="39"/>
      <c r="D90" s="7" t="e">
        <f>(((D45+D46+D48+D65+D66+D68)/3)+((D5+D10+D12+D17+D19+D24+D26+D31+D33+D38+D40+D58+D59)/2)+((D49+D51+D53+D69+D71+D73)*2/3)+((D6+D7+D13+D20+D27+D34+D41+D54+D61+D74+D78)))/D82</f>
        <v>#DIV/0!</v>
      </c>
      <c r="E90" s="48" t="s">
        <v>104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>
      <c r="A91" s="40" t="s">
        <v>99</v>
      </c>
      <c r="B91" s="4" t="e">
        <f>(B7+B11+B14+B18+B21+B25+B28+B32+B35+B39+B42+B47+B50+B52+B55+B60+B62+B67+B70+B72+B75+B79)/B82</f>
        <v>#DIV/0!</v>
      </c>
      <c r="C91" s="34"/>
      <c r="D91" s="8" t="e">
        <f>(D7+D11+D14+D18+D21+D25+D28+D32+D35+D39+D42+D47+D50+D52+D55+D60+D62+D67+D70+D72+D75+D79)/D82</f>
        <v>#DIV/0!</v>
      </c>
      <c r="E91" s="49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>
      <c r="A92" s="40" t="s">
        <v>100</v>
      </c>
      <c r="B92" s="4" t="e">
        <f>(B6+B7+B10+B13+B17+B20+B24+B27+B31+B34+B38+B41+B46+B49+B51+B54+B59+B61+B66+B69+B71+B74+B78)/B82</f>
        <v>#DIV/0!</v>
      </c>
      <c r="C92" s="34"/>
      <c r="D92" s="8" t="e">
        <f>(D6+D7+D10+D13+D17+D20+D24+D27+D31+D34+D38+D41+D46+D49+D51+D54+D59+D61+D66+D69+D71+D74+D78)/D82</f>
        <v>#DIV/0!</v>
      </c>
      <c r="E92" s="50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5.75" thickBot="1">
      <c r="A93" s="40" t="s">
        <v>101</v>
      </c>
      <c r="B93" s="5" t="e">
        <f>(B5+B6+B7+B8+B10+B12+B13+B15+B17+B19+B20+B22+B24+B26+B27+B29+B31+B33+B34+B36)/E93</f>
        <v>#DIV/0!</v>
      </c>
      <c r="C93" s="34"/>
      <c r="D93" s="9" t="e">
        <f>(D5+D6+D7+D8+D10+D12+D13+D15+D17+D19+D20+D22+D24+D26+D27+D29+D31+D33+D34+D36)/E93</f>
        <v>#DIV/0!</v>
      </c>
      <c r="E93" s="12">
        <f>D5+D6+D7+D8+D10+D12+D13+D15+D17+D19+D20+D22+D24+D26+D27+D29+D31+D33+D34+D36</f>
        <v>0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30">
      <c r="A94" s="40" t="s">
        <v>102</v>
      </c>
      <c r="B94" s="4" t="e">
        <f>(B59+B61+B78)/(B58+B59+B61+B63+B78+B80)</f>
        <v>#DIV/0!</v>
      </c>
      <c r="C94" s="34"/>
      <c r="D94" s="10" t="e">
        <f>(D59+D61+D78)/(D58+D59+D61+D63+D78+D80)</f>
        <v>#DIV/0!</v>
      </c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5.75" thickBot="1">
      <c r="A95" s="41" t="s">
        <v>103</v>
      </c>
      <c r="B95" s="6" t="e">
        <f>(B84+B85)/B82</f>
        <v>#DIV/0!</v>
      </c>
      <c r="C95" s="42"/>
      <c r="D95" s="11" t="e">
        <f>(D84+D85)/D82</f>
        <v>#DIV/0!</v>
      </c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5.75" customHeight="1">
      <c r="A96" s="54" t="s">
        <v>120</v>
      </c>
      <c r="B96" s="55"/>
      <c r="C96" s="55"/>
      <c r="D96" s="55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5.75" customHeight="1">
      <c r="A97" s="16"/>
      <c r="B97" s="16"/>
      <c r="C97" s="34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5.75" customHeight="1">
      <c r="A98" s="16"/>
      <c r="B98" s="16"/>
      <c r="C98" s="34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5.75" customHeight="1">
      <c r="A99" s="16"/>
      <c r="B99" s="16"/>
      <c r="C99" s="34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5.75" customHeight="1">
      <c r="A100" s="16"/>
      <c r="B100" s="16"/>
      <c r="C100" s="34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5.75" customHeight="1">
      <c r="A101" s="16"/>
      <c r="B101" s="16"/>
      <c r="C101" s="34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5.75" customHeight="1">
      <c r="A102" s="16"/>
      <c r="B102" s="16"/>
      <c r="C102" s="34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5.75" customHeight="1">
      <c r="A103" s="16"/>
      <c r="B103" s="16"/>
      <c r="C103" s="34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5.75" customHeight="1">
      <c r="A104" s="16"/>
      <c r="B104" s="16"/>
      <c r="C104" s="34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5.75" customHeight="1">
      <c r="A105" s="16"/>
      <c r="B105" s="16"/>
      <c r="C105" s="34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5.75" customHeight="1">
      <c r="A106" s="16"/>
      <c r="B106" s="16"/>
      <c r="C106" s="34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5.75" customHeight="1">
      <c r="A107" s="16"/>
      <c r="B107" s="16"/>
      <c r="C107" s="34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5.75" customHeight="1">
      <c r="A108" s="16"/>
      <c r="B108" s="16"/>
      <c r="C108" s="34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5.75" customHeight="1">
      <c r="A109" s="16"/>
      <c r="B109" s="16"/>
      <c r="C109" s="34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5.75" customHeight="1">
      <c r="A110" s="16"/>
      <c r="B110" s="16"/>
      <c r="C110" s="34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5.75" customHeight="1">
      <c r="A111" s="16"/>
      <c r="B111" s="16"/>
      <c r="C111" s="34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5.75" customHeight="1">
      <c r="A112" s="16"/>
      <c r="B112" s="16"/>
      <c r="C112" s="34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5.75" customHeight="1">
      <c r="A113" s="16"/>
      <c r="B113" s="16"/>
      <c r="C113" s="34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5.75" customHeight="1">
      <c r="A114" s="16"/>
      <c r="B114" s="16"/>
      <c r="C114" s="34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5.75" customHeight="1">
      <c r="A115" s="16"/>
      <c r="B115" s="16"/>
      <c r="C115" s="34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5.75" customHeight="1">
      <c r="A116" s="16"/>
      <c r="B116" s="16"/>
      <c r="C116" s="34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5.75" customHeight="1">
      <c r="A117" s="16"/>
      <c r="B117" s="16"/>
      <c r="C117" s="34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5.75" customHeight="1">
      <c r="A118" s="16"/>
      <c r="B118" s="16"/>
      <c r="C118" s="34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5.75" customHeight="1">
      <c r="A119" s="16"/>
      <c r="B119" s="16"/>
      <c r="C119" s="34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5.75" customHeight="1">
      <c r="A120" s="16"/>
      <c r="B120" s="16"/>
      <c r="C120" s="34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5.75" customHeight="1">
      <c r="A121" s="16"/>
      <c r="B121" s="16"/>
      <c r="C121" s="34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5.75" customHeight="1">
      <c r="A122" s="16"/>
      <c r="B122" s="16"/>
      <c r="C122" s="34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5.75" customHeight="1">
      <c r="A123" s="16"/>
      <c r="B123" s="16"/>
      <c r="C123" s="34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5.75" customHeight="1">
      <c r="A124" s="16"/>
      <c r="B124" s="16"/>
      <c r="C124" s="34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5.75" customHeight="1">
      <c r="A125" s="16"/>
      <c r="B125" s="16"/>
      <c r="C125" s="34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5.75" customHeight="1">
      <c r="A126" s="16"/>
      <c r="B126" s="16"/>
      <c r="C126" s="34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5.75" customHeight="1">
      <c r="A127" s="16"/>
      <c r="B127" s="16"/>
      <c r="C127" s="34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5.75" customHeight="1">
      <c r="A128" s="16"/>
      <c r="B128" s="16"/>
      <c r="C128" s="34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5.75" customHeight="1">
      <c r="A129" s="16"/>
      <c r="B129" s="16"/>
      <c r="C129" s="34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5.75" customHeight="1">
      <c r="A130" s="16"/>
      <c r="B130" s="16"/>
      <c r="C130" s="34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5.75" customHeight="1">
      <c r="A131" s="16"/>
      <c r="B131" s="16"/>
      <c r="C131" s="34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5.75" customHeight="1">
      <c r="A132" s="16"/>
      <c r="B132" s="16"/>
      <c r="C132" s="34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5.75" customHeight="1">
      <c r="A133" s="16"/>
      <c r="B133" s="16"/>
      <c r="C133" s="34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5.75" customHeight="1">
      <c r="A134" s="16"/>
      <c r="B134" s="16"/>
      <c r="C134" s="34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5.75" customHeight="1">
      <c r="A135" s="16"/>
      <c r="B135" s="16"/>
      <c r="C135" s="34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5.75" customHeight="1">
      <c r="A136" s="16"/>
      <c r="B136" s="16"/>
      <c r="C136" s="34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5.75" customHeight="1">
      <c r="A137" s="16"/>
      <c r="B137" s="16"/>
      <c r="C137" s="34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5.75" customHeight="1">
      <c r="A138" s="16"/>
      <c r="B138" s="16"/>
      <c r="C138" s="34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5.75" customHeight="1">
      <c r="A139" s="16"/>
      <c r="B139" s="16"/>
      <c r="C139" s="34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5.75" customHeight="1">
      <c r="A140" s="16"/>
      <c r="B140" s="16"/>
      <c r="C140" s="34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5.75" customHeight="1">
      <c r="A141" s="16"/>
      <c r="B141" s="16"/>
      <c r="C141" s="34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5.75" customHeight="1">
      <c r="A142" s="16"/>
      <c r="B142" s="16"/>
      <c r="C142" s="34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5.75" customHeight="1">
      <c r="A143" s="16"/>
      <c r="B143" s="16"/>
      <c r="C143" s="34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5.75" customHeight="1">
      <c r="A144" s="16"/>
      <c r="B144" s="16"/>
      <c r="C144" s="34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5.75" customHeight="1">
      <c r="A145" s="16"/>
      <c r="B145" s="16"/>
      <c r="C145" s="34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5.75" customHeight="1">
      <c r="A146" s="16"/>
      <c r="B146" s="16"/>
      <c r="C146" s="34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5.75" customHeight="1">
      <c r="A147" s="16"/>
      <c r="B147" s="16"/>
      <c r="C147" s="34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5.75" customHeight="1">
      <c r="A148" s="16"/>
      <c r="B148" s="16"/>
      <c r="C148" s="34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5.75" customHeight="1">
      <c r="A149" s="16"/>
      <c r="B149" s="16"/>
      <c r="C149" s="34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5.75" customHeight="1">
      <c r="A150" s="16"/>
      <c r="B150" s="16"/>
      <c r="C150" s="34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5.75" customHeight="1">
      <c r="A151" s="16"/>
      <c r="B151" s="16"/>
      <c r="C151" s="34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5.75" customHeight="1">
      <c r="A152" s="16"/>
      <c r="B152" s="16"/>
      <c r="C152" s="34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5.75" customHeight="1">
      <c r="A153" s="16"/>
      <c r="B153" s="16"/>
      <c r="C153" s="34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5.75" customHeight="1">
      <c r="A154" s="16"/>
      <c r="B154" s="16"/>
      <c r="C154" s="34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5.75" customHeight="1">
      <c r="A155" s="16"/>
      <c r="B155" s="16"/>
      <c r="C155" s="34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5.75" customHeight="1">
      <c r="A156" s="16"/>
      <c r="B156" s="16"/>
      <c r="C156" s="34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5.75" customHeight="1">
      <c r="A157" s="16"/>
      <c r="B157" s="16"/>
      <c r="C157" s="34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5.75" customHeight="1">
      <c r="A158" s="16"/>
      <c r="B158" s="16"/>
      <c r="C158" s="34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5.75" customHeight="1">
      <c r="A159" s="16"/>
      <c r="B159" s="16"/>
      <c r="C159" s="34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5.75" customHeight="1">
      <c r="A160" s="16"/>
      <c r="B160" s="16"/>
      <c r="C160" s="34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5.75" customHeight="1">
      <c r="A161" s="16"/>
      <c r="B161" s="16"/>
      <c r="C161" s="34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5.75" customHeight="1">
      <c r="A162" s="16"/>
      <c r="B162" s="16"/>
      <c r="C162" s="34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5.75" customHeight="1">
      <c r="A163" s="16"/>
      <c r="B163" s="16"/>
      <c r="C163" s="34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5.75" customHeight="1">
      <c r="A164" s="16"/>
      <c r="B164" s="16"/>
      <c r="C164" s="34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5.75" customHeight="1">
      <c r="A165" s="16"/>
      <c r="B165" s="16"/>
      <c r="C165" s="34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5.75" customHeight="1">
      <c r="A166" s="16"/>
      <c r="B166" s="16"/>
      <c r="C166" s="34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5.75" customHeight="1">
      <c r="A167" s="16"/>
      <c r="B167" s="16"/>
      <c r="C167" s="34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5.75" customHeight="1">
      <c r="A168" s="16"/>
      <c r="B168" s="16"/>
      <c r="C168" s="34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5.75" customHeight="1">
      <c r="A169" s="16"/>
      <c r="B169" s="16"/>
      <c r="C169" s="34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5.75" customHeight="1">
      <c r="A170" s="16"/>
      <c r="B170" s="16"/>
      <c r="C170" s="34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5.75" customHeight="1">
      <c r="A171" s="16"/>
      <c r="B171" s="16"/>
      <c r="C171" s="34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5.75" customHeight="1">
      <c r="A172" s="16"/>
      <c r="B172" s="16"/>
      <c r="C172" s="34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5.75" customHeight="1">
      <c r="A173" s="16"/>
      <c r="B173" s="16"/>
      <c r="C173" s="34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5.75" customHeight="1">
      <c r="A174" s="16"/>
      <c r="B174" s="16"/>
      <c r="C174" s="34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5.75" customHeight="1">
      <c r="A175" s="16"/>
      <c r="B175" s="16"/>
      <c r="C175" s="34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5.75" customHeight="1">
      <c r="A176" s="16"/>
      <c r="B176" s="16"/>
      <c r="C176" s="34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5.75" customHeight="1">
      <c r="A177" s="16"/>
      <c r="B177" s="16"/>
      <c r="C177" s="34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5.75" customHeight="1">
      <c r="A178" s="16"/>
      <c r="B178" s="16"/>
      <c r="C178" s="34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5.75" customHeight="1">
      <c r="A179" s="16"/>
      <c r="B179" s="16"/>
      <c r="C179" s="34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5.75" customHeight="1">
      <c r="A180" s="16"/>
      <c r="B180" s="16"/>
      <c r="C180" s="34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5.75" customHeight="1">
      <c r="A181" s="16"/>
      <c r="B181" s="16"/>
      <c r="C181" s="34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5.75" customHeight="1">
      <c r="A182" s="16"/>
      <c r="B182" s="16"/>
      <c r="C182" s="34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5.75" customHeight="1">
      <c r="A183" s="16"/>
      <c r="B183" s="16"/>
      <c r="C183" s="34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5.75" customHeight="1">
      <c r="A184" s="16"/>
      <c r="B184" s="16"/>
      <c r="C184" s="34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5.75" customHeight="1">
      <c r="A185" s="16"/>
      <c r="B185" s="16"/>
      <c r="C185" s="34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5.75" customHeight="1">
      <c r="A186" s="16"/>
      <c r="B186" s="16"/>
      <c r="C186" s="34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5.75" customHeight="1">
      <c r="A187" s="16"/>
      <c r="B187" s="16"/>
      <c r="C187" s="34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5.75" customHeight="1">
      <c r="A188" s="16"/>
      <c r="B188" s="16"/>
      <c r="C188" s="34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5.75" customHeight="1">
      <c r="A189" s="16"/>
      <c r="B189" s="16"/>
      <c r="C189" s="34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5.75" customHeight="1">
      <c r="A190" s="16"/>
      <c r="B190" s="16"/>
      <c r="C190" s="34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5.75" customHeight="1">
      <c r="A191" s="16"/>
      <c r="B191" s="16"/>
      <c r="C191" s="34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5.75" customHeight="1">
      <c r="A192" s="16"/>
      <c r="B192" s="16"/>
      <c r="C192" s="34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5.75" customHeight="1">
      <c r="A193" s="16"/>
      <c r="B193" s="16"/>
      <c r="C193" s="34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5.75" customHeight="1">
      <c r="A194" s="16"/>
      <c r="B194" s="16"/>
      <c r="C194" s="34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5.75" customHeight="1">
      <c r="A195" s="16"/>
      <c r="B195" s="16"/>
      <c r="C195" s="34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5.75" customHeight="1">
      <c r="A196" s="16"/>
      <c r="B196" s="16"/>
      <c r="C196" s="34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5.75" customHeight="1">
      <c r="A197" s="16"/>
      <c r="B197" s="16"/>
      <c r="C197" s="34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5.75" customHeight="1">
      <c r="A198" s="16"/>
      <c r="B198" s="16"/>
      <c r="C198" s="34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5.75" customHeight="1">
      <c r="A199" s="16"/>
      <c r="B199" s="16"/>
      <c r="C199" s="34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5.75" customHeight="1">
      <c r="A200" s="16"/>
      <c r="B200" s="16"/>
      <c r="C200" s="34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5.75" customHeight="1">
      <c r="A201" s="16"/>
      <c r="B201" s="16"/>
      <c r="C201" s="34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5.75" customHeight="1">
      <c r="A202" s="16"/>
      <c r="B202" s="16"/>
      <c r="C202" s="34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5.75" customHeight="1">
      <c r="A203" s="16"/>
      <c r="B203" s="16"/>
      <c r="C203" s="34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5.75" customHeight="1">
      <c r="A204" s="16"/>
      <c r="B204" s="16"/>
      <c r="C204" s="34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5.75" customHeight="1">
      <c r="A205" s="16"/>
      <c r="B205" s="16"/>
      <c r="C205" s="34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5.75" customHeight="1">
      <c r="A206" s="16"/>
      <c r="B206" s="16"/>
      <c r="C206" s="34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5.75" customHeight="1">
      <c r="A207" s="16"/>
      <c r="B207" s="16"/>
      <c r="C207" s="34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5.75" customHeight="1">
      <c r="A208" s="16"/>
      <c r="B208" s="16"/>
      <c r="C208" s="34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5.75" customHeight="1">
      <c r="A209" s="16"/>
      <c r="B209" s="16"/>
      <c r="C209" s="34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5.75" customHeight="1">
      <c r="A210" s="16"/>
      <c r="B210" s="16"/>
      <c r="C210" s="34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5.75" customHeight="1">
      <c r="A211" s="16"/>
      <c r="B211" s="16"/>
      <c r="C211" s="34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5.75" customHeight="1">
      <c r="A212" s="16"/>
      <c r="B212" s="16"/>
      <c r="C212" s="34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5.75" customHeight="1">
      <c r="A213" s="16"/>
      <c r="B213" s="16"/>
      <c r="C213" s="34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5.75" customHeight="1">
      <c r="A214" s="16"/>
      <c r="B214" s="16"/>
      <c r="C214" s="34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5.75" customHeight="1">
      <c r="A215" s="16"/>
      <c r="B215" s="16"/>
      <c r="C215" s="34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5.75" customHeight="1">
      <c r="A216" s="16"/>
      <c r="B216" s="16"/>
      <c r="C216" s="34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5.75" customHeight="1">
      <c r="A217" s="16"/>
      <c r="B217" s="16"/>
      <c r="C217" s="34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5.75" customHeight="1">
      <c r="A218" s="16"/>
      <c r="B218" s="16"/>
      <c r="C218" s="34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5.75" customHeight="1">
      <c r="A219" s="16"/>
      <c r="B219" s="16"/>
      <c r="C219" s="34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5.75" customHeight="1">
      <c r="A220" s="16"/>
      <c r="B220" s="16"/>
      <c r="C220" s="34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5.75" customHeight="1">
      <c r="A221" s="16"/>
      <c r="B221" s="16"/>
      <c r="C221" s="34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5.75" customHeight="1">
      <c r="A222" s="16"/>
      <c r="B222" s="16"/>
      <c r="C222" s="34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5.75" customHeight="1">
      <c r="A223" s="16"/>
      <c r="B223" s="16"/>
      <c r="C223" s="34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5.75" customHeight="1">
      <c r="A224" s="16"/>
      <c r="B224" s="16"/>
      <c r="C224" s="34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5.75" customHeight="1">
      <c r="A225" s="16"/>
      <c r="B225" s="16"/>
      <c r="C225" s="34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5.75" customHeight="1">
      <c r="A226" s="16"/>
      <c r="B226" s="16"/>
      <c r="C226" s="34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5.75" customHeight="1">
      <c r="A227" s="16"/>
      <c r="B227" s="16"/>
      <c r="C227" s="34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5.75" customHeight="1">
      <c r="A228" s="16"/>
      <c r="B228" s="16"/>
      <c r="C228" s="34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5.75" customHeight="1">
      <c r="A229" s="16"/>
      <c r="B229" s="16"/>
      <c r="C229" s="34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5.75" customHeight="1">
      <c r="A230" s="16"/>
      <c r="B230" s="16"/>
      <c r="C230" s="34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5.75" customHeight="1">
      <c r="A231" s="16"/>
      <c r="B231" s="16"/>
      <c r="C231" s="34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5.75" customHeight="1">
      <c r="A232" s="16"/>
      <c r="B232" s="16"/>
      <c r="C232" s="34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5.75" customHeight="1">
      <c r="A233" s="16"/>
      <c r="B233" s="16"/>
      <c r="C233" s="34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5.75" customHeight="1">
      <c r="A234" s="16"/>
      <c r="B234" s="16"/>
      <c r="C234" s="34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5.75" customHeight="1">
      <c r="A235" s="16"/>
      <c r="B235" s="16"/>
      <c r="C235" s="34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5.75" customHeight="1">
      <c r="A236" s="16"/>
      <c r="B236" s="16"/>
      <c r="C236" s="34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5.75" customHeight="1">
      <c r="A237" s="16"/>
      <c r="B237" s="16"/>
      <c r="C237" s="34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5.75" customHeight="1">
      <c r="A238" s="16"/>
      <c r="B238" s="16"/>
      <c r="C238" s="34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5.75" customHeight="1">
      <c r="A239" s="16"/>
      <c r="B239" s="16"/>
      <c r="C239" s="34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5.75" customHeight="1">
      <c r="A240" s="16"/>
      <c r="B240" s="16"/>
      <c r="C240" s="34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5.75" customHeight="1">
      <c r="A241" s="16"/>
      <c r="B241" s="16"/>
      <c r="C241" s="34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5.75" customHeight="1">
      <c r="A242" s="16"/>
      <c r="B242" s="16"/>
      <c r="C242" s="34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5.75" customHeight="1">
      <c r="A243" s="16"/>
      <c r="B243" s="16"/>
      <c r="C243" s="34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5.75" customHeight="1">
      <c r="A244" s="16"/>
      <c r="B244" s="16"/>
      <c r="C244" s="34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5.75" customHeight="1">
      <c r="A245" s="16"/>
      <c r="B245" s="16"/>
      <c r="C245" s="34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5.75" customHeight="1">
      <c r="A246" s="16"/>
      <c r="B246" s="16"/>
      <c r="C246" s="34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5.75" customHeight="1">
      <c r="A247" s="16"/>
      <c r="B247" s="16"/>
      <c r="C247" s="34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5.75" customHeight="1">
      <c r="A248" s="16"/>
      <c r="B248" s="16"/>
      <c r="C248" s="34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5.75" customHeight="1">
      <c r="A249" s="16"/>
      <c r="B249" s="16"/>
      <c r="C249" s="34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5.75" customHeight="1">
      <c r="A250" s="16"/>
      <c r="B250" s="16"/>
      <c r="C250" s="34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5.75" customHeight="1">
      <c r="A251" s="16"/>
      <c r="B251" s="16"/>
      <c r="C251" s="34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5.75" customHeight="1">
      <c r="A252" s="16"/>
      <c r="B252" s="16"/>
      <c r="C252" s="34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5.75" customHeight="1">
      <c r="A253" s="16"/>
      <c r="B253" s="16"/>
      <c r="C253" s="34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5.75" customHeight="1">
      <c r="A254" s="16"/>
      <c r="B254" s="16"/>
      <c r="C254" s="34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5.75" customHeight="1">
      <c r="A255" s="16"/>
      <c r="B255" s="16"/>
      <c r="C255" s="34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5.75" customHeight="1">
      <c r="A256" s="16"/>
      <c r="B256" s="16"/>
      <c r="C256" s="34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5.75" customHeight="1">
      <c r="A257" s="16"/>
      <c r="B257" s="16"/>
      <c r="C257" s="34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5.75" customHeight="1">
      <c r="A258" s="16"/>
      <c r="B258" s="16"/>
      <c r="C258" s="34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5.75" customHeight="1">
      <c r="A259" s="16"/>
      <c r="B259" s="16"/>
      <c r="C259" s="34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5.75" customHeight="1">
      <c r="A260" s="16"/>
      <c r="B260" s="16"/>
      <c r="C260" s="34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5.75" customHeight="1">
      <c r="A261" s="16"/>
      <c r="B261" s="16"/>
      <c r="C261" s="34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5.75" customHeight="1">
      <c r="A262" s="16"/>
      <c r="B262" s="16"/>
      <c r="C262" s="34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5.75" customHeight="1">
      <c r="A263" s="16"/>
      <c r="B263" s="16"/>
      <c r="C263" s="34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5.75" customHeight="1">
      <c r="A264" s="16"/>
      <c r="B264" s="16"/>
      <c r="C264" s="34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5.75" customHeight="1">
      <c r="A265" s="16"/>
      <c r="B265" s="16"/>
      <c r="C265" s="34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5.75" customHeight="1">
      <c r="A266" s="16"/>
      <c r="B266" s="16"/>
      <c r="C266" s="34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5.75" customHeight="1">
      <c r="A267" s="16"/>
      <c r="B267" s="16"/>
      <c r="C267" s="34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5.75" customHeight="1">
      <c r="A268" s="16"/>
      <c r="B268" s="16"/>
      <c r="C268" s="34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5.75" customHeight="1">
      <c r="A269" s="16"/>
      <c r="B269" s="16"/>
      <c r="C269" s="34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5.75" customHeight="1">
      <c r="A270" s="16"/>
      <c r="B270" s="16"/>
      <c r="C270" s="34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5.75" customHeight="1">
      <c r="A271" s="16"/>
      <c r="B271" s="16"/>
      <c r="C271" s="34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5.75" customHeight="1">
      <c r="A272" s="16"/>
      <c r="B272" s="16"/>
      <c r="C272" s="34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5.75" customHeight="1">
      <c r="A273" s="16"/>
      <c r="B273" s="16"/>
      <c r="C273" s="34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5.75" customHeight="1">
      <c r="A274" s="16"/>
      <c r="B274" s="16"/>
      <c r="C274" s="34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5.75" customHeight="1">
      <c r="A275" s="16"/>
      <c r="B275" s="16"/>
      <c r="C275" s="34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5.75" customHeight="1">
      <c r="A276" s="16"/>
      <c r="B276" s="16"/>
      <c r="C276" s="34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5.75" customHeight="1">
      <c r="A277" s="16"/>
      <c r="B277" s="16"/>
      <c r="C277" s="34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5.75" customHeight="1">
      <c r="A278" s="16"/>
      <c r="B278" s="16"/>
      <c r="C278" s="34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5.75" customHeight="1">
      <c r="A279" s="16"/>
      <c r="B279" s="16"/>
      <c r="C279" s="34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5.75" customHeight="1">
      <c r="A280" s="16"/>
      <c r="B280" s="16"/>
      <c r="C280" s="34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5.75" customHeight="1">
      <c r="A281" s="16"/>
      <c r="B281" s="16"/>
      <c r="C281" s="34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5.75" customHeight="1">
      <c r="A282" s="16"/>
      <c r="B282" s="16"/>
      <c r="C282" s="34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5.75" customHeight="1">
      <c r="A283" s="16"/>
      <c r="B283" s="16"/>
      <c r="C283" s="34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5.75" customHeight="1">
      <c r="A284" s="16"/>
      <c r="B284" s="16"/>
      <c r="C284" s="34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5.75" customHeight="1">
      <c r="A285" s="16"/>
      <c r="B285" s="16"/>
      <c r="C285" s="34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5.75" customHeight="1">
      <c r="A286" s="16"/>
      <c r="B286" s="16"/>
      <c r="C286" s="34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5.75" customHeight="1">
      <c r="A287" s="16"/>
      <c r="B287" s="16"/>
      <c r="C287" s="34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5.75" customHeight="1">
      <c r="A288" s="16"/>
      <c r="B288" s="16"/>
      <c r="C288" s="34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5.75" customHeight="1">
      <c r="A289" s="16"/>
      <c r="B289" s="16"/>
      <c r="C289" s="34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5.75" customHeight="1">
      <c r="A290" s="16"/>
      <c r="B290" s="16"/>
      <c r="C290" s="34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5.75" customHeight="1">
      <c r="A291" s="16"/>
      <c r="B291" s="16"/>
      <c r="C291" s="34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5.75" customHeight="1">
      <c r="A292" s="16"/>
      <c r="B292" s="16"/>
      <c r="C292" s="34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5.75" customHeight="1">
      <c r="A293" s="16"/>
      <c r="B293" s="16"/>
      <c r="C293" s="34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5.75" customHeight="1">
      <c r="A294" s="16"/>
      <c r="B294" s="16"/>
      <c r="C294" s="34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5.75" customHeight="1">
      <c r="A295" s="16"/>
      <c r="B295" s="16"/>
      <c r="C295" s="34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5.75" customHeight="1">
      <c r="A296" s="16"/>
      <c r="B296" s="16"/>
      <c r="C296" s="34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5.75" customHeight="1">
      <c r="A297" s="16"/>
      <c r="B297" s="16"/>
      <c r="C297" s="34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5.75" customHeight="1">
      <c r="A298" s="16"/>
      <c r="B298" s="16"/>
      <c r="C298" s="34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5.75" customHeight="1">
      <c r="A299" s="16"/>
      <c r="B299" s="16"/>
      <c r="C299" s="34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5.75" customHeight="1">
      <c r="A300" s="16"/>
      <c r="B300" s="16"/>
      <c r="C300" s="34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5.75" customHeight="1">
      <c r="A301" s="16"/>
      <c r="B301" s="16"/>
      <c r="C301" s="34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5.75" customHeight="1">
      <c r="A302" s="16"/>
      <c r="B302" s="16"/>
      <c r="C302" s="34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5.75" customHeight="1">
      <c r="A303" s="16"/>
      <c r="B303" s="16"/>
      <c r="C303" s="34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5.75" customHeight="1">
      <c r="A304" s="16"/>
      <c r="B304" s="16"/>
      <c r="C304" s="34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5.75" customHeight="1">
      <c r="A305" s="16"/>
      <c r="B305" s="16"/>
      <c r="C305" s="34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5.75" customHeight="1">
      <c r="A306" s="16"/>
      <c r="B306" s="16"/>
      <c r="C306" s="34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5.75" customHeight="1">
      <c r="A307" s="16"/>
      <c r="B307" s="16"/>
      <c r="C307" s="34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5.75" customHeight="1">
      <c r="A308" s="16"/>
      <c r="B308" s="16"/>
      <c r="C308" s="34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5.75" customHeight="1">
      <c r="A309" s="16"/>
      <c r="B309" s="16"/>
      <c r="C309" s="34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5.75" customHeight="1">
      <c r="A310" s="16"/>
      <c r="B310" s="16"/>
      <c r="C310" s="34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5.75" customHeight="1">
      <c r="A311" s="16"/>
      <c r="B311" s="16"/>
      <c r="C311" s="34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5.75" customHeight="1">
      <c r="A312" s="16"/>
      <c r="B312" s="16"/>
      <c r="C312" s="34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5.75" customHeight="1">
      <c r="A313" s="16"/>
      <c r="B313" s="16"/>
      <c r="C313" s="34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5.75" customHeight="1">
      <c r="A314" s="16"/>
      <c r="B314" s="16"/>
      <c r="C314" s="34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5.75" customHeight="1">
      <c r="A315" s="16"/>
      <c r="B315" s="16"/>
      <c r="C315" s="34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5.75" customHeight="1">
      <c r="A316" s="16"/>
      <c r="B316" s="16"/>
      <c r="C316" s="34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5.75" customHeight="1">
      <c r="A317" s="16"/>
      <c r="B317" s="16"/>
      <c r="C317" s="34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5.75" customHeight="1">
      <c r="A318" s="16"/>
      <c r="B318" s="16"/>
      <c r="C318" s="34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5.75" customHeight="1">
      <c r="A319" s="16"/>
      <c r="B319" s="16"/>
      <c r="C319" s="34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5.75" customHeight="1">
      <c r="A320" s="16"/>
      <c r="B320" s="16"/>
      <c r="C320" s="34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5.75" customHeight="1">
      <c r="A321" s="16"/>
      <c r="B321" s="16"/>
      <c r="C321" s="34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5.75" customHeight="1">
      <c r="A322" s="16"/>
      <c r="B322" s="16"/>
      <c r="C322" s="34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5.75" customHeight="1">
      <c r="A323" s="16"/>
      <c r="B323" s="16"/>
      <c r="C323" s="34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5.75" customHeight="1">
      <c r="A324" s="16"/>
      <c r="B324" s="16"/>
      <c r="C324" s="34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5.75" customHeight="1">
      <c r="A325" s="16"/>
      <c r="B325" s="16"/>
      <c r="C325" s="34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5.75" customHeight="1">
      <c r="A326" s="16"/>
      <c r="B326" s="16"/>
      <c r="C326" s="34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5.75" customHeight="1">
      <c r="A327" s="16"/>
      <c r="B327" s="16"/>
      <c r="C327" s="34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5.75" customHeight="1">
      <c r="A328" s="16"/>
      <c r="B328" s="16"/>
      <c r="C328" s="34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5.75" customHeight="1">
      <c r="A329" s="16"/>
      <c r="B329" s="16"/>
      <c r="C329" s="34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5.75" customHeight="1">
      <c r="A330" s="16"/>
      <c r="B330" s="16"/>
      <c r="C330" s="34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5.75" customHeight="1">
      <c r="A331" s="16"/>
      <c r="B331" s="16"/>
      <c r="C331" s="34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5.75" customHeight="1">
      <c r="A332" s="16"/>
      <c r="B332" s="16"/>
      <c r="C332" s="34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5.75" customHeight="1">
      <c r="A333" s="16"/>
      <c r="B333" s="16"/>
      <c r="C333" s="34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5.75" customHeight="1">
      <c r="A334" s="16"/>
      <c r="B334" s="16"/>
      <c r="C334" s="34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5.75" customHeight="1">
      <c r="A335" s="16"/>
      <c r="B335" s="16"/>
      <c r="C335" s="34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5.75" customHeight="1">
      <c r="A336" s="16"/>
      <c r="B336" s="16"/>
      <c r="C336" s="34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5.75" customHeight="1">
      <c r="A337" s="16"/>
      <c r="B337" s="16"/>
      <c r="C337" s="34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5.75" customHeight="1">
      <c r="A338" s="16"/>
      <c r="B338" s="16"/>
      <c r="C338" s="34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5.75" customHeight="1">
      <c r="A339" s="16"/>
      <c r="B339" s="16"/>
      <c r="C339" s="34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5.75" customHeight="1">
      <c r="A340" s="16"/>
      <c r="B340" s="16"/>
      <c r="C340" s="34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5.75" customHeight="1">
      <c r="A341" s="16"/>
      <c r="B341" s="16"/>
      <c r="C341" s="34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5.75" customHeight="1">
      <c r="A342" s="16"/>
      <c r="B342" s="16"/>
      <c r="C342" s="34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5.75" customHeight="1">
      <c r="A343" s="16"/>
      <c r="B343" s="16"/>
      <c r="C343" s="34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5.75" customHeight="1">
      <c r="A344" s="16"/>
      <c r="B344" s="16"/>
      <c r="C344" s="34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5.75" customHeight="1">
      <c r="A345" s="16"/>
      <c r="B345" s="16"/>
      <c r="C345" s="34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5.75" customHeight="1">
      <c r="A346" s="16"/>
      <c r="B346" s="16"/>
      <c r="C346" s="34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5.75" customHeight="1">
      <c r="A347" s="16"/>
      <c r="B347" s="16"/>
      <c r="C347" s="34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5.75" customHeight="1">
      <c r="A348" s="16"/>
      <c r="B348" s="16"/>
      <c r="C348" s="34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5.75" customHeight="1">
      <c r="A349" s="16"/>
      <c r="B349" s="16"/>
      <c r="C349" s="34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5.75" customHeight="1">
      <c r="A350" s="16"/>
      <c r="B350" s="16"/>
      <c r="C350" s="34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5.75" customHeight="1">
      <c r="A351" s="16"/>
      <c r="B351" s="16"/>
      <c r="C351" s="34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5.75" customHeight="1">
      <c r="A352" s="16"/>
      <c r="B352" s="16"/>
      <c r="C352" s="34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5.75" customHeight="1">
      <c r="A353" s="16"/>
      <c r="B353" s="16"/>
      <c r="C353" s="34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5.75" customHeight="1">
      <c r="A354" s="16"/>
      <c r="B354" s="16"/>
      <c r="C354" s="34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5.75" customHeight="1">
      <c r="A355" s="16"/>
      <c r="B355" s="16"/>
      <c r="C355" s="34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5.75" customHeight="1">
      <c r="A356" s="16"/>
      <c r="B356" s="16"/>
      <c r="C356" s="34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5.75" customHeight="1">
      <c r="A357" s="16"/>
      <c r="B357" s="16"/>
      <c r="C357" s="34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5.75" customHeight="1">
      <c r="A358" s="16"/>
      <c r="B358" s="16"/>
      <c r="C358" s="34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5.75" customHeight="1">
      <c r="A359" s="16"/>
      <c r="B359" s="16"/>
      <c r="C359" s="34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5.75" customHeight="1">
      <c r="A360" s="16"/>
      <c r="B360" s="16"/>
      <c r="C360" s="34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5.75" customHeight="1">
      <c r="A361" s="16"/>
      <c r="B361" s="16"/>
      <c r="C361" s="34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5.75" customHeight="1">
      <c r="A362" s="16"/>
      <c r="B362" s="16"/>
      <c r="C362" s="34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5.75" customHeight="1">
      <c r="A363" s="16"/>
      <c r="B363" s="16"/>
      <c r="C363" s="34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5.75" customHeight="1">
      <c r="A364" s="16"/>
      <c r="B364" s="16"/>
      <c r="C364" s="34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5.75" customHeight="1">
      <c r="A365" s="16"/>
      <c r="B365" s="16"/>
      <c r="C365" s="34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5.75" customHeight="1">
      <c r="A366" s="16"/>
      <c r="B366" s="16"/>
      <c r="C366" s="34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5.75" customHeight="1">
      <c r="A367" s="16"/>
      <c r="B367" s="16"/>
      <c r="C367" s="34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5.75" customHeight="1">
      <c r="A368" s="16"/>
      <c r="B368" s="16"/>
      <c r="C368" s="34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5.75" customHeight="1">
      <c r="A369" s="16"/>
      <c r="B369" s="16"/>
      <c r="C369" s="34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5.75" customHeight="1">
      <c r="A370" s="16"/>
      <c r="B370" s="16"/>
      <c r="C370" s="34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5.75" customHeight="1">
      <c r="A371" s="16"/>
      <c r="B371" s="16"/>
      <c r="C371" s="34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5.75" customHeight="1">
      <c r="A372" s="16"/>
      <c r="B372" s="16"/>
      <c r="C372" s="34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5.75" customHeight="1">
      <c r="A373" s="16"/>
      <c r="B373" s="16"/>
      <c r="C373" s="34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5.75" customHeight="1">
      <c r="A374" s="16"/>
      <c r="B374" s="16"/>
      <c r="C374" s="34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5.75" customHeight="1">
      <c r="A375" s="16"/>
      <c r="B375" s="16"/>
      <c r="C375" s="34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5.75" customHeight="1">
      <c r="A376" s="16"/>
      <c r="B376" s="16"/>
      <c r="C376" s="34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5.75" customHeight="1">
      <c r="A377" s="16"/>
      <c r="B377" s="16"/>
      <c r="C377" s="34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5.75" customHeight="1">
      <c r="A378" s="16"/>
      <c r="B378" s="16"/>
      <c r="C378" s="34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5.75" customHeight="1">
      <c r="A379" s="16"/>
      <c r="B379" s="16"/>
      <c r="C379" s="34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5.75" customHeight="1">
      <c r="A380" s="16"/>
      <c r="B380" s="16"/>
      <c r="C380" s="34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5.75" customHeight="1">
      <c r="A381" s="16"/>
      <c r="B381" s="16"/>
      <c r="C381" s="34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5.75" customHeight="1">
      <c r="A382" s="16"/>
      <c r="B382" s="16"/>
      <c r="C382" s="34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5.75" customHeight="1">
      <c r="A383" s="16"/>
      <c r="B383" s="16"/>
      <c r="C383" s="34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5.75" customHeight="1">
      <c r="A384" s="16"/>
      <c r="B384" s="16"/>
      <c r="C384" s="34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5.75" customHeight="1">
      <c r="A385" s="16"/>
      <c r="B385" s="16"/>
      <c r="C385" s="34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5.75" customHeight="1">
      <c r="A386" s="16"/>
      <c r="B386" s="16"/>
      <c r="C386" s="34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5.75" customHeight="1">
      <c r="A387" s="16"/>
      <c r="B387" s="16"/>
      <c r="C387" s="34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5.75" customHeight="1">
      <c r="A388" s="16"/>
      <c r="B388" s="16"/>
      <c r="C388" s="34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5.75" customHeight="1">
      <c r="A389" s="16"/>
      <c r="B389" s="16"/>
      <c r="C389" s="34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5.75" customHeight="1">
      <c r="A390" s="16"/>
      <c r="B390" s="16"/>
      <c r="C390" s="34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5.75" customHeight="1">
      <c r="A391" s="16"/>
      <c r="B391" s="16"/>
      <c r="C391" s="34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5.75" customHeight="1">
      <c r="A392" s="16"/>
      <c r="B392" s="16"/>
      <c r="C392" s="34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5.75" customHeight="1">
      <c r="A393" s="16"/>
      <c r="B393" s="16"/>
      <c r="C393" s="34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5.75" customHeight="1">
      <c r="A394" s="16"/>
      <c r="B394" s="16"/>
      <c r="C394" s="34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5.75" customHeight="1">
      <c r="A395" s="16"/>
      <c r="B395" s="16"/>
      <c r="C395" s="34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5.75" customHeight="1">
      <c r="A396" s="16"/>
      <c r="B396" s="16"/>
      <c r="C396" s="34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5.75" customHeight="1">
      <c r="A397" s="16"/>
      <c r="B397" s="16"/>
      <c r="C397" s="34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5.75" customHeight="1">
      <c r="A398" s="16"/>
      <c r="B398" s="16"/>
      <c r="C398" s="34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5.75" customHeight="1">
      <c r="A399" s="16"/>
      <c r="B399" s="16"/>
      <c r="C399" s="34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5.75" customHeight="1">
      <c r="A400" s="16"/>
      <c r="B400" s="16"/>
      <c r="C400" s="34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5.75" customHeight="1">
      <c r="A401" s="16"/>
      <c r="B401" s="16"/>
      <c r="C401" s="34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5.75" customHeight="1">
      <c r="A402" s="16"/>
      <c r="B402" s="16"/>
      <c r="C402" s="34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5.75" customHeight="1">
      <c r="A403" s="16"/>
      <c r="B403" s="16"/>
      <c r="C403" s="34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5.75" customHeight="1">
      <c r="A404" s="16"/>
      <c r="B404" s="16"/>
      <c r="C404" s="34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5.75" customHeight="1">
      <c r="A405" s="16"/>
      <c r="B405" s="16"/>
      <c r="C405" s="34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5.75" customHeight="1">
      <c r="A406" s="16"/>
      <c r="B406" s="16"/>
      <c r="C406" s="34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5.75" customHeight="1">
      <c r="A407" s="16"/>
      <c r="B407" s="16"/>
      <c r="C407" s="34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5.75" customHeight="1">
      <c r="A408" s="16"/>
      <c r="B408" s="16"/>
      <c r="C408" s="34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5.75" customHeight="1">
      <c r="A409" s="16"/>
      <c r="B409" s="16"/>
      <c r="C409" s="34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5.75" customHeight="1">
      <c r="A410" s="16"/>
      <c r="B410" s="16"/>
      <c r="C410" s="34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5.75" customHeight="1">
      <c r="A411" s="16"/>
      <c r="B411" s="16"/>
      <c r="C411" s="34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5.75" customHeight="1">
      <c r="A412" s="16"/>
      <c r="B412" s="16"/>
      <c r="C412" s="34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5.75" customHeight="1">
      <c r="A413" s="16"/>
      <c r="B413" s="16"/>
      <c r="C413" s="34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5.75" customHeight="1">
      <c r="A414" s="16"/>
      <c r="B414" s="16"/>
      <c r="C414" s="34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5.75" customHeight="1">
      <c r="A415" s="16"/>
      <c r="B415" s="16"/>
      <c r="C415" s="34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5.75" customHeight="1">
      <c r="A416" s="16"/>
      <c r="B416" s="16"/>
      <c r="C416" s="34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5.75" customHeight="1">
      <c r="A417" s="16"/>
      <c r="B417" s="16"/>
      <c r="C417" s="34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5.75" customHeight="1">
      <c r="A418" s="16"/>
      <c r="B418" s="16"/>
      <c r="C418" s="34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5.75" customHeight="1">
      <c r="A419" s="16"/>
      <c r="B419" s="16"/>
      <c r="C419" s="34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5.75" customHeight="1">
      <c r="A420" s="16"/>
      <c r="B420" s="16"/>
      <c r="C420" s="34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5.75" customHeight="1">
      <c r="A421" s="16"/>
      <c r="B421" s="16"/>
      <c r="C421" s="34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5.75" customHeight="1">
      <c r="A422" s="16"/>
      <c r="B422" s="16"/>
      <c r="C422" s="34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5.75" customHeight="1">
      <c r="A423" s="16"/>
      <c r="B423" s="16"/>
      <c r="C423" s="34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5.75" customHeight="1">
      <c r="A424" s="16"/>
      <c r="B424" s="16"/>
      <c r="C424" s="34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5.75" customHeight="1">
      <c r="A425" s="16"/>
      <c r="B425" s="16"/>
      <c r="C425" s="34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5.75" customHeight="1">
      <c r="A426" s="16"/>
      <c r="B426" s="16"/>
      <c r="C426" s="34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5.75" customHeight="1">
      <c r="A427" s="16"/>
      <c r="B427" s="16"/>
      <c r="C427" s="34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5.75" customHeight="1">
      <c r="A428" s="16"/>
      <c r="B428" s="16"/>
      <c r="C428" s="34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5.75" customHeight="1">
      <c r="A429" s="16"/>
      <c r="B429" s="16"/>
      <c r="C429" s="34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5.75" customHeight="1">
      <c r="A430" s="16"/>
      <c r="B430" s="16"/>
      <c r="C430" s="34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5.75" customHeight="1">
      <c r="A431" s="16"/>
      <c r="B431" s="16"/>
      <c r="C431" s="34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5.75" customHeight="1">
      <c r="A432" s="16"/>
      <c r="B432" s="16"/>
      <c r="C432" s="34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5.75" customHeight="1">
      <c r="A433" s="16"/>
      <c r="B433" s="16"/>
      <c r="C433" s="34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5.75" customHeight="1">
      <c r="A434" s="16"/>
      <c r="B434" s="16"/>
      <c r="C434" s="34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5.75" customHeight="1">
      <c r="A435" s="16"/>
      <c r="B435" s="16"/>
      <c r="C435" s="34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5.75" customHeight="1">
      <c r="A436" s="16"/>
      <c r="B436" s="16"/>
      <c r="C436" s="34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5.75" customHeight="1">
      <c r="A437" s="16"/>
      <c r="B437" s="16"/>
      <c r="C437" s="34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5.75" customHeight="1">
      <c r="A438" s="16"/>
      <c r="B438" s="16"/>
      <c r="C438" s="34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5.75" customHeight="1">
      <c r="A439" s="16"/>
      <c r="B439" s="16"/>
      <c r="C439" s="34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5.75" customHeight="1">
      <c r="A440" s="16"/>
      <c r="B440" s="16"/>
      <c r="C440" s="34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5.75" customHeight="1">
      <c r="A441" s="16"/>
      <c r="B441" s="16"/>
      <c r="C441" s="34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5.75" customHeight="1">
      <c r="A442" s="16"/>
      <c r="B442" s="16"/>
      <c r="C442" s="34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5.75" customHeight="1">
      <c r="A443" s="16"/>
      <c r="B443" s="16"/>
      <c r="C443" s="34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5.75" customHeight="1">
      <c r="A444" s="16"/>
      <c r="B444" s="16"/>
      <c r="C444" s="34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5.75" customHeight="1">
      <c r="A445" s="16"/>
      <c r="B445" s="16"/>
      <c r="C445" s="34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5.75" customHeight="1">
      <c r="A446" s="16"/>
      <c r="B446" s="16"/>
      <c r="C446" s="34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5.75" customHeight="1">
      <c r="A447" s="16"/>
      <c r="B447" s="16"/>
      <c r="C447" s="34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5.75" customHeight="1">
      <c r="A448" s="16"/>
      <c r="B448" s="16"/>
      <c r="C448" s="34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5.75" customHeight="1">
      <c r="A449" s="16"/>
      <c r="B449" s="16"/>
      <c r="C449" s="34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5.75" customHeight="1">
      <c r="A450" s="16"/>
      <c r="B450" s="16"/>
      <c r="C450" s="34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5.75" customHeight="1">
      <c r="A451" s="16"/>
      <c r="B451" s="16"/>
      <c r="C451" s="34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5.75" customHeight="1">
      <c r="A452" s="16"/>
      <c r="B452" s="16"/>
      <c r="C452" s="34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5.75" customHeight="1">
      <c r="A453" s="16"/>
      <c r="B453" s="16"/>
      <c r="C453" s="34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5.75" customHeight="1">
      <c r="A454" s="16"/>
      <c r="B454" s="16"/>
      <c r="C454" s="34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5.75" customHeight="1">
      <c r="A455" s="16"/>
      <c r="B455" s="16"/>
      <c r="C455" s="34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5.75" customHeight="1">
      <c r="A456" s="16"/>
      <c r="B456" s="16"/>
      <c r="C456" s="34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5.75" customHeight="1">
      <c r="A457" s="16"/>
      <c r="B457" s="16"/>
      <c r="C457" s="34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5.75" customHeight="1">
      <c r="A458" s="16"/>
      <c r="B458" s="16"/>
      <c r="C458" s="34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5.75" customHeight="1">
      <c r="A459" s="16"/>
      <c r="B459" s="16"/>
      <c r="C459" s="34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5.75" customHeight="1">
      <c r="A460" s="16"/>
      <c r="B460" s="16"/>
      <c r="C460" s="34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5.75" customHeight="1">
      <c r="A461" s="16"/>
      <c r="B461" s="16"/>
      <c r="C461" s="34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5.75" customHeight="1">
      <c r="A462" s="16"/>
      <c r="B462" s="16"/>
      <c r="C462" s="34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5.75" customHeight="1">
      <c r="A463" s="16"/>
      <c r="B463" s="16"/>
      <c r="C463" s="34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5.75" customHeight="1">
      <c r="A464" s="16"/>
      <c r="B464" s="16"/>
      <c r="C464" s="34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5.75" customHeight="1">
      <c r="A465" s="16"/>
      <c r="B465" s="16"/>
      <c r="C465" s="34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5.75" customHeight="1">
      <c r="A466" s="16"/>
      <c r="B466" s="16"/>
      <c r="C466" s="34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5.75" customHeight="1">
      <c r="A467" s="16"/>
      <c r="B467" s="16"/>
      <c r="C467" s="34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5.75" customHeight="1">
      <c r="A468" s="16"/>
      <c r="B468" s="16"/>
      <c r="C468" s="34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5.75" customHeight="1">
      <c r="A469" s="16"/>
      <c r="B469" s="16"/>
      <c r="C469" s="34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5.75" customHeight="1">
      <c r="A470" s="16"/>
      <c r="B470" s="16"/>
      <c r="C470" s="34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5.75" customHeight="1">
      <c r="A471" s="16"/>
      <c r="B471" s="16"/>
      <c r="C471" s="34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5.75" customHeight="1">
      <c r="A472" s="16"/>
      <c r="B472" s="16"/>
      <c r="C472" s="34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5.75" customHeight="1">
      <c r="A473" s="16"/>
      <c r="B473" s="16"/>
      <c r="C473" s="34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5.75" customHeight="1">
      <c r="A474" s="16"/>
      <c r="B474" s="16"/>
      <c r="C474" s="34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5.75" customHeight="1">
      <c r="A475" s="16"/>
      <c r="B475" s="16"/>
      <c r="C475" s="34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5.75" customHeight="1">
      <c r="A476" s="16"/>
      <c r="B476" s="16"/>
      <c r="C476" s="34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5.75" customHeight="1">
      <c r="A477" s="16"/>
      <c r="B477" s="16"/>
      <c r="C477" s="34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5.75" customHeight="1">
      <c r="A478" s="16"/>
      <c r="B478" s="16"/>
      <c r="C478" s="34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5.75" customHeight="1">
      <c r="A479" s="16"/>
      <c r="B479" s="16"/>
      <c r="C479" s="34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5.75" customHeight="1">
      <c r="A480" s="16"/>
      <c r="B480" s="16"/>
      <c r="C480" s="34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5.75" customHeight="1">
      <c r="A481" s="16"/>
      <c r="B481" s="16"/>
      <c r="C481" s="34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5.75" customHeight="1">
      <c r="A482" s="16"/>
      <c r="B482" s="16"/>
      <c r="C482" s="34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5.75" customHeight="1">
      <c r="A483" s="16"/>
      <c r="B483" s="16"/>
      <c r="C483" s="34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5.75" customHeight="1">
      <c r="A484" s="16"/>
      <c r="B484" s="16"/>
      <c r="C484" s="34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5.75" customHeight="1">
      <c r="A485" s="16"/>
      <c r="B485" s="16"/>
      <c r="C485" s="34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5.75" customHeight="1">
      <c r="A486" s="16"/>
      <c r="B486" s="16"/>
      <c r="C486" s="34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5.75" customHeight="1">
      <c r="A487" s="16"/>
      <c r="B487" s="16"/>
      <c r="C487" s="34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5.75" customHeight="1">
      <c r="A488" s="16"/>
      <c r="B488" s="16"/>
      <c r="C488" s="34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5.75" customHeight="1">
      <c r="A489" s="16"/>
      <c r="B489" s="16"/>
      <c r="C489" s="34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5.75" customHeight="1">
      <c r="A490" s="16"/>
      <c r="B490" s="16"/>
      <c r="C490" s="34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5.75" customHeight="1">
      <c r="A491" s="16"/>
      <c r="B491" s="16"/>
      <c r="C491" s="34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5.75" customHeight="1">
      <c r="A492" s="16"/>
      <c r="B492" s="16"/>
      <c r="C492" s="34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5.75" customHeight="1">
      <c r="A493" s="16"/>
      <c r="B493" s="16"/>
      <c r="C493" s="34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5.75" customHeight="1">
      <c r="A494" s="16"/>
      <c r="B494" s="16"/>
      <c r="C494" s="34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5.75" customHeight="1">
      <c r="A495" s="16"/>
      <c r="B495" s="16"/>
      <c r="C495" s="34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5.75" customHeight="1">
      <c r="A496" s="16"/>
      <c r="B496" s="16"/>
      <c r="C496" s="34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5.75" customHeight="1">
      <c r="A497" s="16"/>
      <c r="B497" s="16"/>
      <c r="C497" s="34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5.75" customHeight="1">
      <c r="A498" s="16"/>
      <c r="B498" s="16"/>
      <c r="C498" s="34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5.75" customHeight="1">
      <c r="A499" s="16"/>
      <c r="B499" s="16"/>
      <c r="C499" s="34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5.75" customHeight="1">
      <c r="A500" s="16"/>
      <c r="B500" s="16"/>
      <c r="C500" s="34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5.75" customHeight="1">
      <c r="A501" s="16"/>
      <c r="B501" s="16"/>
      <c r="C501" s="34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5.75" customHeight="1">
      <c r="A502" s="16"/>
      <c r="B502" s="16"/>
      <c r="C502" s="34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5.75" customHeight="1">
      <c r="A503" s="16"/>
      <c r="B503" s="16"/>
      <c r="C503" s="34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5.75" customHeight="1">
      <c r="A504" s="16"/>
      <c r="B504" s="16"/>
      <c r="C504" s="34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5.75" customHeight="1">
      <c r="A505" s="16"/>
      <c r="B505" s="16"/>
      <c r="C505" s="34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5.75" customHeight="1">
      <c r="A506" s="16"/>
      <c r="B506" s="16"/>
      <c r="C506" s="34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5.75" customHeight="1">
      <c r="A507" s="16"/>
      <c r="B507" s="16"/>
      <c r="C507" s="34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5.75" customHeight="1">
      <c r="A508" s="16"/>
      <c r="B508" s="16"/>
      <c r="C508" s="34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5.75" customHeight="1">
      <c r="A509" s="16"/>
      <c r="B509" s="16"/>
      <c r="C509" s="34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5.75" customHeight="1">
      <c r="A510" s="16"/>
      <c r="B510" s="16"/>
      <c r="C510" s="34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5.75" customHeight="1">
      <c r="A511" s="16"/>
      <c r="B511" s="16"/>
      <c r="C511" s="34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5.75" customHeight="1">
      <c r="A512" s="16"/>
      <c r="B512" s="16"/>
      <c r="C512" s="34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5.75" customHeight="1">
      <c r="A513" s="16"/>
      <c r="B513" s="16"/>
      <c r="C513" s="34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5.75" customHeight="1">
      <c r="A514" s="16"/>
      <c r="B514" s="16"/>
      <c r="C514" s="34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5.75" customHeight="1">
      <c r="A515" s="16"/>
      <c r="B515" s="16"/>
      <c r="C515" s="34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5.75" customHeight="1">
      <c r="A516" s="16"/>
      <c r="B516" s="16"/>
      <c r="C516" s="34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5.75" customHeight="1">
      <c r="A517" s="16"/>
      <c r="B517" s="16"/>
      <c r="C517" s="34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5.75" customHeight="1">
      <c r="A518" s="16"/>
      <c r="B518" s="16"/>
      <c r="C518" s="34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5.75" customHeight="1">
      <c r="A519" s="16"/>
      <c r="B519" s="16"/>
      <c r="C519" s="34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5.75" customHeight="1">
      <c r="A520" s="16"/>
      <c r="B520" s="16"/>
      <c r="C520" s="34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5.75" customHeight="1">
      <c r="A521" s="16"/>
      <c r="B521" s="16"/>
      <c r="C521" s="34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5.75" customHeight="1">
      <c r="A522" s="16"/>
      <c r="B522" s="16"/>
      <c r="C522" s="34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5.75" customHeight="1">
      <c r="A523" s="16"/>
      <c r="B523" s="16"/>
      <c r="C523" s="34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5.75" customHeight="1">
      <c r="A524" s="16"/>
      <c r="B524" s="16"/>
      <c r="C524" s="34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5.75" customHeight="1">
      <c r="A525" s="16"/>
      <c r="B525" s="16"/>
      <c r="C525" s="34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5.75" customHeight="1">
      <c r="A526" s="16"/>
      <c r="B526" s="16"/>
      <c r="C526" s="34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5.75" customHeight="1">
      <c r="A527" s="16"/>
      <c r="B527" s="16"/>
      <c r="C527" s="34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5.75" customHeight="1">
      <c r="A528" s="16"/>
      <c r="B528" s="16"/>
      <c r="C528" s="34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5.75" customHeight="1">
      <c r="A529" s="16"/>
      <c r="B529" s="16"/>
      <c r="C529" s="34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5.75" customHeight="1">
      <c r="A530" s="16"/>
      <c r="B530" s="16"/>
      <c r="C530" s="34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5.75" customHeight="1">
      <c r="A531" s="16"/>
      <c r="B531" s="16"/>
      <c r="C531" s="34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5.75" customHeight="1">
      <c r="A532" s="16"/>
      <c r="B532" s="16"/>
      <c r="C532" s="34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5.75" customHeight="1">
      <c r="A533" s="16"/>
      <c r="B533" s="16"/>
      <c r="C533" s="34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5.75" customHeight="1">
      <c r="A534" s="16"/>
      <c r="B534" s="16"/>
      <c r="C534" s="34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5.75" customHeight="1">
      <c r="A535" s="16"/>
      <c r="B535" s="16"/>
      <c r="C535" s="34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5.75" customHeight="1">
      <c r="A536" s="16"/>
      <c r="B536" s="16"/>
      <c r="C536" s="34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5.75" customHeight="1">
      <c r="A537" s="16"/>
      <c r="B537" s="16"/>
      <c r="C537" s="34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5.75" customHeight="1">
      <c r="A538" s="16"/>
      <c r="B538" s="16"/>
      <c r="C538" s="34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5.75" customHeight="1">
      <c r="A539" s="16"/>
      <c r="B539" s="16"/>
      <c r="C539" s="34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5.75" customHeight="1">
      <c r="A540" s="16"/>
      <c r="B540" s="16"/>
      <c r="C540" s="34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5.75" customHeight="1">
      <c r="A541" s="16"/>
      <c r="B541" s="16"/>
      <c r="C541" s="34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5.75" customHeight="1">
      <c r="A542" s="16"/>
      <c r="B542" s="16"/>
      <c r="C542" s="34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5.75" customHeight="1">
      <c r="A543" s="16"/>
      <c r="B543" s="16"/>
      <c r="C543" s="34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5.75" customHeight="1">
      <c r="A544" s="16"/>
      <c r="B544" s="16"/>
      <c r="C544" s="34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5.75" customHeight="1">
      <c r="A545" s="16"/>
      <c r="B545" s="16"/>
      <c r="C545" s="34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5.75" customHeight="1">
      <c r="A546" s="16"/>
      <c r="B546" s="16"/>
      <c r="C546" s="34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5.75" customHeight="1">
      <c r="A547" s="16"/>
      <c r="B547" s="16"/>
      <c r="C547" s="34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5.75" customHeight="1">
      <c r="A548" s="16"/>
      <c r="B548" s="16"/>
      <c r="C548" s="34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5.75" customHeight="1">
      <c r="A549" s="16"/>
      <c r="B549" s="16"/>
      <c r="C549" s="34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5.75" customHeight="1">
      <c r="A550" s="16"/>
      <c r="B550" s="16"/>
      <c r="C550" s="34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5.75" customHeight="1">
      <c r="A551" s="16"/>
      <c r="B551" s="16"/>
      <c r="C551" s="34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5.75" customHeight="1">
      <c r="A552" s="16"/>
      <c r="B552" s="16"/>
      <c r="C552" s="34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5.75" customHeight="1">
      <c r="A553" s="16"/>
      <c r="B553" s="16"/>
      <c r="C553" s="34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5.75" customHeight="1">
      <c r="A554" s="16"/>
      <c r="B554" s="16"/>
      <c r="C554" s="34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5.75" customHeight="1">
      <c r="A555" s="16"/>
      <c r="B555" s="16"/>
      <c r="C555" s="34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5.75" customHeight="1">
      <c r="A556" s="16"/>
      <c r="B556" s="16"/>
      <c r="C556" s="34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5.75" customHeight="1">
      <c r="A557" s="16"/>
      <c r="B557" s="16"/>
      <c r="C557" s="34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5.75" customHeight="1">
      <c r="A558" s="16"/>
      <c r="B558" s="16"/>
      <c r="C558" s="34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5.75" customHeight="1">
      <c r="A559" s="16"/>
      <c r="B559" s="16"/>
      <c r="C559" s="34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5.75" customHeight="1">
      <c r="A560" s="16"/>
      <c r="B560" s="16"/>
      <c r="C560" s="34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5.75" customHeight="1">
      <c r="A561" s="16"/>
      <c r="B561" s="16"/>
      <c r="C561" s="34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5.75" customHeight="1">
      <c r="A562" s="16"/>
      <c r="B562" s="16"/>
      <c r="C562" s="34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5.75" customHeight="1">
      <c r="A563" s="16"/>
      <c r="B563" s="16"/>
      <c r="C563" s="34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5.75" customHeight="1">
      <c r="A564" s="16"/>
      <c r="B564" s="16"/>
      <c r="C564" s="34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5.75" customHeight="1">
      <c r="A565" s="16"/>
      <c r="B565" s="16"/>
      <c r="C565" s="34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5.75" customHeight="1">
      <c r="A566" s="16"/>
      <c r="B566" s="16"/>
      <c r="C566" s="34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5.75" customHeight="1">
      <c r="A567" s="16"/>
      <c r="B567" s="16"/>
      <c r="C567" s="34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5.75" customHeight="1">
      <c r="A568" s="16"/>
      <c r="B568" s="16"/>
      <c r="C568" s="34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5.75" customHeight="1">
      <c r="A569" s="16"/>
      <c r="B569" s="16"/>
      <c r="C569" s="34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5.75" customHeight="1">
      <c r="A570" s="16"/>
      <c r="B570" s="16"/>
      <c r="C570" s="34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5.75" customHeight="1">
      <c r="A571" s="16"/>
      <c r="B571" s="16"/>
      <c r="C571" s="34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5.75" customHeight="1">
      <c r="A572" s="16"/>
      <c r="B572" s="16"/>
      <c r="C572" s="34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5.75" customHeight="1">
      <c r="A573" s="16"/>
      <c r="B573" s="16"/>
      <c r="C573" s="34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5.75" customHeight="1">
      <c r="A574" s="16"/>
      <c r="B574" s="16"/>
      <c r="C574" s="34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5.75" customHeight="1">
      <c r="A575" s="16"/>
      <c r="B575" s="16"/>
      <c r="C575" s="34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5.75" customHeight="1">
      <c r="A576" s="16"/>
      <c r="B576" s="16"/>
      <c r="C576" s="34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5.75" customHeight="1">
      <c r="A577" s="16"/>
      <c r="B577" s="16"/>
      <c r="C577" s="34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5.75" customHeight="1">
      <c r="A578" s="16"/>
      <c r="B578" s="16"/>
      <c r="C578" s="34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5.75" customHeight="1">
      <c r="A579" s="16"/>
      <c r="B579" s="16"/>
      <c r="C579" s="34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5.75" customHeight="1">
      <c r="A580" s="16"/>
      <c r="B580" s="16"/>
      <c r="C580" s="34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5.75" customHeight="1">
      <c r="A581" s="16"/>
      <c r="B581" s="16"/>
      <c r="C581" s="34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5.75" customHeight="1">
      <c r="A582" s="16"/>
      <c r="B582" s="16"/>
      <c r="C582" s="34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5.75" customHeight="1">
      <c r="A583" s="16"/>
      <c r="B583" s="16"/>
      <c r="C583" s="34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5.75" customHeight="1">
      <c r="A584" s="16"/>
      <c r="B584" s="16"/>
      <c r="C584" s="34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5.75" customHeight="1">
      <c r="A585" s="16"/>
      <c r="B585" s="16"/>
      <c r="C585" s="34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5.75" customHeight="1">
      <c r="A586" s="16"/>
      <c r="B586" s="16"/>
      <c r="C586" s="34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5.75" customHeight="1">
      <c r="A587" s="16"/>
      <c r="B587" s="16"/>
      <c r="C587" s="34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5.75" customHeight="1">
      <c r="A588" s="16"/>
      <c r="B588" s="16"/>
      <c r="C588" s="34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5.75" customHeight="1">
      <c r="A589" s="16"/>
      <c r="B589" s="16"/>
      <c r="C589" s="34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5.75" customHeight="1">
      <c r="A590" s="16"/>
      <c r="B590" s="16"/>
      <c r="C590" s="34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5.75" customHeight="1">
      <c r="A591" s="16"/>
      <c r="B591" s="16"/>
      <c r="C591" s="34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5.75" customHeight="1">
      <c r="A592" s="16"/>
      <c r="B592" s="16"/>
      <c r="C592" s="34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5.75" customHeight="1">
      <c r="A593" s="16"/>
      <c r="B593" s="16"/>
      <c r="C593" s="34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5.75" customHeight="1">
      <c r="A594" s="16"/>
      <c r="B594" s="16"/>
      <c r="C594" s="34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5.75" customHeight="1">
      <c r="A595" s="16"/>
      <c r="B595" s="16"/>
      <c r="C595" s="34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5.75" customHeight="1">
      <c r="A596" s="16"/>
      <c r="B596" s="16"/>
      <c r="C596" s="34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5.75" customHeight="1">
      <c r="A597" s="16"/>
      <c r="B597" s="16"/>
      <c r="C597" s="34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5.75" customHeight="1">
      <c r="A598" s="16"/>
      <c r="B598" s="16"/>
      <c r="C598" s="34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5.75" customHeight="1">
      <c r="A599" s="16"/>
      <c r="B599" s="16"/>
      <c r="C599" s="34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5.75" customHeight="1">
      <c r="A600" s="16"/>
      <c r="B600" s="16"/>
      <c r="C600" s="34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5.75" customHeight="1">
      <c r="A601" s="16"/>
      <c r="B601" s="16"/>
      <c r="C601" s="34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5.75" customHeight="1">
      <c r="A602" s="16"/>
      <c r="B602" s="16"/>
      <c r="C602" s="34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5.75" customHeight="1">
      <c r="A603" s="16"/>
      <c r="B603" s="16"/>
      <c r="C603" s="34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5.75" customHeight="1">
      <c r="A604" s="16"/>
      <c r="B604" s="16"/>
      <c r="C604" s="34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5.75" customHeight="1">
      <c r="A605" s="16"/>
      <c r="B605" s="16"/>
      <c r="C605" s="34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5.75" customHeight="1">
      <c r="A606" s="16"/>
      <c r="B606" s="16"/>
      <c r="C606" s="34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5.75" customHeight="1">
      <c r="A607" s="16"/>
      <c r="B607" s="16"/>
      <c r="C607" s="34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5.75" customHeight="1">
      <c r="A608" s="16"/>
      <c r="B608" s="16"/>
      <c r="C608" s="34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5.75" customHeight="1">
      <c r="A609" s="16"/>
      <c r="B609" s="16"/>
      <c r="C609" s="34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5.75" customHeight="1">
      <c r="A610" s="16"/>
      <c r="B610" s="16"/>
      <c r="C610" s="34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5.75" customHeight="1">
      <c r="A611" s="16"/>
      <c r="B611" s="16"/>
      <c r="C611" s="34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5.75" customHeight="1">
      <c r="A612" s="16"/>
      <c r="B612" s="16"/>
      <c r="C612" s="34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5.75" customHeight="1">
      <c r="A613" s="16"/>
      <c r="B613" s="16"/>
      <c r="C613" s="34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5.75" customHeight="1">
      <c r="A614" s="16"/>
      <c r="B614" s="16"/>
      <c r="C614" s="34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5.75" customHeight="1">
      <c r="A615" s="16"/>
      <c r="B615" s="16"/>
      <c r="C615" s="34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5.75" customHeight="1">
      <c r="A616" s="16"/>
      <c r="B616" s="16"/>
      <c r="C616" s="34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5.75" customHeight="1">
      <c r="A617" s="16"/>
      <c r="B617" s="16"/>
      <c r="C617" s="34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5.75" customHeight="1">
      <c r="A618" s="16"/>
      <c r="B618" s="16"/>
      <c r="C618" s="34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5.75" customHeight="1">
      <c r="A619" s="16"/>
      <c r="B619" s="16"/>
      <c r="C619" s="34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5.75" customHeight="1">
      <c r="A620" s="16"/>
      <c r="B620" s="16"/>
      <c r="C620" s="34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5.75" customHeight="1">
      <c r="A621" s="16"/>
      <c r="B621" s="16"/>
      <c r="C621" s="34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5.75" customHeight="1">
      <c r="A622" s="16"/>
      <c r="B622" s="16"/>
      <c r="C622" s="34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5.75" customHeight="1">
      <c r="A623" s="16"/>
      <c r="B623" s="16"/>
      <c r="C623" s="34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5.75" customHeight="1">
      <c r="A624" s="16"/>
      <c r="B624" s="16"/>
      <c r="C624" s="34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5.75" customHeight="1">
      <c r="A625" s="16"/>
      <c r="B625" s="16"/>
      <c r="C625" s="34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5.75" customHeight="1">
      <c r="A626" s="16"/>
      <c r="B626" s="16"/>
      <c r="C626" s="34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5.75" customHeight="1">
      <c r="A627" s="16"/>
      <c r="B627" s="16"/>
      <c r="C627" s="34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5.75" customHeight="1">
      <c r="A628" s="16"/>
      <c r="B628" s="16"/>
      <c r="C628" s="34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5.75" customHeight="1">
      <c r="A629" s="16"/>
      <c r="B629" s="16"/>
      <c r="C629" s="34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5.75" customHeight="1">
      <c r="A630" s="16"/>
      <c r="B630" s="16"/>
      <c r="C630" s="34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5.75" customHeight="1">
      <c r="A631" s="16"/>
      <c r="B631" s="16"/>
      <c r="C631" s="34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5.75" customHeight="1">
      <c r="A632" s="16"/>
      <c r="B632" s="16"/>
      <c r="C632" s="34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5.75" customHeight="1">
      <c r="A633" s="16"/>
      <c r="B633" s="16"/>
      <c r="C633" s="34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5.75" customHeight="1">
      <c r="A634" s="16"/>
      <c r="B634" s="16"/>
      <c r="C634" s="34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5.75" customHeight="1">
      <c r="A635" s="16"/>
      <c r="B635" s="16"/>
      <c r="C635" s="34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5.75" customHeight="1">
      <c r="A636" s="16"/>
      <c r="B636" s="16"/>
      <c r="C636" s="34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5.75" customHeight="1">
      <c r="A637" s="16"/>
      <c r="B637" s="16"/>
      <c r="C637" s="34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5.75" customHeight="1">
      <c r="A638" s="16"/>
      <c r="B638" s="16"/>
      <c r="C638" s="34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5.75" customHeight="1">
      <c r="A639" s="16"/>
      <c r="B639" s="16"/>
      <c r="C639" s="34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5.75" customHeight="1">
      <c r="A640" s="16"/>
      <c r="B640" s="16"/>
      <c r="C640" s="34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5.75" customHeight="1">
      <c r="A641" s="16"/>
      <c r="B641" s="16"/>
      <c r="C641" s="34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5.75" customHeight="1">
      <c r="A642" s="16"/>
      <c r="B642" s="16"/>
      <c r="C642" s="34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5.75" customHeight="1">
      <c r="A643" s="16"/>
      <c r="B643" s="16"/>
      <c r="C643" s="34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5.75" customHeight="1">
      <c r="A644" s="16"/>
      <c r="B644" s="16"/>
      <c r="C644" s="34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5.75" customHeight="1">
      <c r="A645" s="16"/>
      <c r="B645" s="16"/>
      <c r="C645" s="34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5.75" customHeight="1">
      <c r="A646" s="16"/>
      <c r="B646" s="16"/>
      <c r="C646" s="34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5.75" customHeight="1">
      <c r="A647" s="16"/>
      <c r="B647" s="16"/>
      <c r="C647" s="34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5.75" customHeight="1">
      <c r="A648" s="16"/>
      <c r="B648" s="16"/>
      <c r="C648" s="34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5.75" customHeight="1">
      <c r="A649" s="16"/>
      <c r="B649" s="16"/>
      <c r="C649" s="34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5.75" customHeight="1">
      <c r="A650" s="16"/>
      <c r="B650" s="16"/>
      <c r="C650" s="34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5.75" customHeight="1">
      <c r="A651" s="16"/>
      <c r="B651" s="16"/>
      <c r="C651" s="34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5.75" customHeight="1">
      <c r="A652" s="16"/>
      <c r="B652" s="16"/>
      <c r="C652" s="34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5.75" customHeight="1">
      <c r="A653" s="16"/>
      <c r="B653" s="16"/>
      <c r="C653" s="34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5.75" customHeight="1">
      <c r="A654" s="16"/>
      <c r="B654" s="16"/>
      <c r="C654" s="34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5.75" customHeight="1">
      <c r="A655" s="16"/>
      <c r="B655" s="16"/>
      <c r="C655" s="34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5.75" customHeight="1">
      <c r="A656" s="16"/>
      <c r="B656" s="16"/>
      <c r="C656" s="34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5.75" customHeight="1">
      <c r="A657" s="16"/>
      <c r="B657" s="16"/>
      <c r="C657" s="34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5.75" customHeight="1">
      <c r="A658" s="16"/>
      <c r="B658" s="16"/>
      <c r="C658" s="34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5.75" customHeight="1">
      <c r="A659" s="16"/>
      <c r="B659" s="16"/>
      <c r="C659" s="34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5.75" customHeight="1">
      <c r="A660" s="16"/>
      <c r="B660" s="16"/>
      <c r="C660" s="34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5.75" customHeight="1">
      <c r="A661" s="16"/>
      <c r="B661" s="16"/>
      <c r="C661" s="34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5.75" customHeight="1">
      <c r="A662" s="16"/>
      <c r="B662" s="16"/>
      <c r="C662" s="34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5.75" customHeight="1">
      <c r="A663" s="16"/>
      <c r="B663" s="16"/>
      <c r="C663" s="34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5.75" customHeight="1">
      <c r="A664" s="16"/>
      <c r="B664" s="16"/>
      <c r="C664" s="34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5.75" customHeight="1">
      <c r="A665" s="16"/>
      <c r="B665" s="16"/>
      <c r="C665" s="34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5.75" customHeight="1">
      <c r="A666" s="16"/>
      <c r="B666" s="16"/>
      <c r="C666" s="34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5.75" customHeight="1">
      <c r="A667" s="16"/>
      <c r="B667" s="16"/>
      <c r="C667" s="34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5.75" customHeight="1">
      <c r="A668" s="16"/>
      <c r="B668" s="16"/>
      <c r="C668" s="34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5.75" customHeight="1">
      <c r="A669" s="16"/>
      <c r="B669" s="16"/>
      <c r="C669" s="34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5.75" customHeight="1">
      <c r="A670" s="16"/>
      <c r="B670" s="16"/>
      <c r="C670" s="34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5.75" customHeight="1">
      <c r="A671" s="16"/>
      <c r="B671" s="16"/>
      <c r="C671" s="34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5.75" customHeight="1">
      <c r="A672" s="16"/>
      <c r="B672" s="16"/>
      <c r="C672" s="34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5.75" customHeight="1">
      <c r="A673" s="16"/>
      <c r="B673" s="16"/>
      <c r="C673" s="34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5.75" customHeight="1">
      <c r="A674" s="16"/>
      <c r="B674" s="16"/>
      <c r="C674" s="34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5.75" customHeight="1">
      <c r="A675" s="16"/>
      <c r="B675" s="16"/>
      <c r="C675" s="34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5.75" customHeight="1">
      <c r="A676" s="16"/>
      <c r="B676" s="16"/>
      <c r="C676" s="34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5.75" customHeight="1">
      <c r="A677" s="16"/>
      <c r="B677" s="16"/>
      <c r="C677" s="34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5.75" customHeight="1">
      <c r="A678" s="16"/>
      <c r="B678" s="16"/>
      <c r="C678" s="34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5.75" customHeight="1">
      <c r="A679" s="16"/>
      <c r="B679" s="16"/>
      <c r="C679" s="34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5.75" customHeight="1">
      <c r="A680" s="16"/>
      <c r="B680" s="16"/>
      <c r="C680" s="34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5.75" customHeight="1">
      <c r="A681" s="16"/>
      <c r="B681" s="16"/>
      <c r="C681" s="34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5.75" customHeight="1">
      <c r="A682" s="16"/>
      <c r="B682" s="16"/>
      <c r="C682" s="34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5.75" customHeight="1">
      <c r="A683" s="16"/>
      <c r="B683" s="16"/>
      <c r="C683" s="34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5.75" customHeight="1">
      <c r="A684" s="16"/>
      <c r="B684" s="16"/>
      <c r="C684" s="34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5.75" customHeight="1">
      <c r="A685" s="16"/>
      <c r="B685" s="16"/>
      <c r="C685" s="34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5.75" customHeight="1">
      <c r="A686" s="16"/>
      <c r="B686" s="16"/>
      <c r="C686" s="34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5.75" customHeight="1">
      <c r="A687" s="16"/>
      <c r="B687" s="16"/>
      <c r="C687" s="34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5.75" customHeight="1">
      <c r="A688" s="16"/>
      <c r="B688" s="16"/>
      <c r="C688" s="34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5.75" customHeight="1">
      <c r="A689" s="16"/>
      <c r="B689" s="16"/>
      <c r="C689" s="34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5.75" customHeight="1">
      <c r="A690" s="16"/>
      <c r="B690" s="16"/>
      <c r="C690" s="34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5.75" customHeight="1">
      <c r="A691" s="16"/>
      <c r="B691" s="16"/>
      <c r="C691" s="34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5.75" customHeight="1">
      <c r="A692" s="16"/>
      <c r="B692" s="16"/>
      <c r="C692" s="34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5.75" customHeight="1">
      <c r="A693" s="16"/>
      <c r="B693" s="16"/>
      <c r="C693" s="34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5.75" customHeight="1">
      <c r="A694" s="16"/>
      <c r="B694" s="16"/>
      <c r="C694" s="34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5.75" customHeight="1">
      <c r="A695" s="16"/>
      <c r="B695" s="16"/>
      <c r="C695" s="34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5.75" customHeight="1">
      <c r="A696" s="16"/>
      <c r="B696" s="16"/>
      <c r="C696" s="34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5.75" customHeight="1">
      <c r="A697" s="16"/>
      <c r="B697" s="16"/>
      <c r="C697" s="34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5.75" customHeight="1">
      <c r="A698" s="16"/>
      <c r="B698" s="16"/>
      <c r="C698" s="34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5.75" customHeight="1">
      <c r="A699" s="16"/>
      <c r="B699" s="16"/>
      <c r="C699" s="34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5.75" customHeight="1">
      <c r="A700" s="16"/>
      <c r="B700" s="16"/>
      <c r="C700" s="34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5.75" customHeight="1">
      <c r="A701" s="16"/>
      <c r="B701" s="16"/>
      <c r="C701" s="34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5.75" customHeight="1">
      <c r="A702" s="16"/>
      <c r="B702" s="16"/>
      <c r="C702" s="34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5.75" customHeight="1">
      <c r="A703" s="16"/>
      <c r="B703" s="16"/>
      <c r="C703" s="34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5.75" customHeight="1">
      <c r="A704" s="16"/>
      <c r="B704" s="16"/>
      <c r="C704" s="34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5.75" customHeight="1">
      <c r="A705" s="16"/>
      <c r="B705" s="16"/>
      <c r="C705" s="34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5.75" customHeight="1">
      <c r="A706" s="16"/>
      <c r="B706" s="16"/>
      <c r="C706" s="34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5.75" customHeight="1">
      <c r="A707" s="16"/>
      <c r="B707" s="16"/>
      <c r="C707" s="34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5.75" customHeight="1">
      <c r="A708" s="16"/>
      <c r="B708" s="16"/>
      <c r="C708" s="34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5.75" customHeight="1">
      <c r="A709" s="16"/>
      <c r="B709" s="16"/>
      <c r="C709" s="34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5.75" customHeight="1">
      <c r="A710" s="16"/>
      <c r="B710" s="16"/>
      <c r="C710" s="34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5.75" customHeight="1">
      <c r="A711" s="16"/>
      <c r="B711" s="16"/>
      <c r="C711" s="34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5.75" customHeight="1">
      <c r="A712" s="16"/>
      <c r="B712" s="16"/>
      <c r="C712" s="34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5.75" customHeight="1">
      <c r="A713" s="16"/>
      <c r="B713" s="16"/>
      <c r="C713" s="34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5.75" customHeight="1">
      <c r="A714" s="16"/>
      <c r="B714" s="16"/>
      <c r="C714" s="34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5.75" customHeight="1">
      <c r="A715" s="16"/>
      <c r="B715" s="16"/>
      <c r="C715" s="34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5.75" customHeight="1">
      <c r="A716" s="16"/>
      <c r="B716" s="16"/>
      <c r="C716" s="34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5.75" customHeight="1">
      <c r="A717" s="16"/>
      <c r="B717" s="16"/>
      <c r="C717" s="34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5.75" customHeight="1">
      <c r="A718" s="16"/>
      <c r="B718" s="16"/>
      <c r="C718" s="34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5.75" customHeight="1">
      <c r="A719" s="16"/>
      <c r="B719" s="16"/>
      <c r="C719" s="34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5.75" customHeight="1">
      <c r="A720" s="16"/>
      <c r="B720" s="16"/>
      <c r="C720" s="34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5.75" customHeight="1">
      <c r="A721" s="16"/>
      <c r="B721" s="16"/>
      <c r="C721" s="34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5.75" customHeight="1">
      <c r="A722" s="16"/>
      <c r="B722" s="16"/>
      <c r="C722" s="34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5.75" customHeight="1">
      <c r="A723" s="16"/>
      <c r="B723" s="16"/>
      <c r="C723" s="34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5.75" customHeight="1">
      <c r="A724" s="16"/>
      <c r="B724" s="16"/>
      <c r="C724" s="34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5.75" customHeight="1">
      <c r="A725" s="16"/>
      <c r="B725" s="16"/>
      <c r="C725" s="34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5.75" customHeight="1">
      <c r="A726" s="16"/>
      <c r="B726" s="16"/>
      <c r="C726" s="34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5.75" customHeight="1">
      <c r="A727" s="16"/>
      <c r="B727" s="16"/>
      <c r="C727" s="34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5.75" customHeight="1">
      <c r="A728" s="16"/>
      <c r="B728" s="16"/>
      <c r="C728" s="34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5.75" customHeight="1">
      <c r="A729" s="16"/>
      <c r="B729" s="16"/>
      <c r="C729" s="34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5.75" customHeight="1">
      <c r="A730" s="16"/>
      <c r="B730" s="16"/>
      <c r="C730" s="34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5.75" customHeight="1">
      <c r="A731" s="16"/>
      <c r="B731" s="16"/>
      <c r="C731" s="34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5.75" customHeight="1">
      <c r="A732" s="16"/>
      <c r="B732" s="16"/>
      <c r="C732" s="34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5.75" customHeight="1">
      <c r="A733" s="16"/>
      <c r="B733" s="16"/>
      <c r="C733" s="34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5.75" customHeight="1">
      <c r="A734" s="16"/>
      <c r="B734" s="16"/>
      <c r="C734" s="34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5.75" customHeight="1">
      <c r="A735" s="16"/>
      <c r="B735" s="16"/>
      <c r="C735" s="34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5.75" customHeight="1">
      <c r="A736" s="16"/>
      <c r="B736" s="16"/>
      <c r="C736" s="34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5.75" customHeight="1">
      <c r="A737" s="16"/>
      <c r="B737" s="16"/>
      <c r="C737" s="34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5.75" customHeight="1">
      <c r="A738" s="16"/>
      <c r="B738" s="16"/>
      <c r="C738" s="34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5.75" customHeight="1">
      <c r="A739" s="16"/>
      <c r="B739" s="16"/>
      <c r="C739" s="34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5.75" customHeight="1">
      <c r="A740" s="16"/>
      <c r="B740" s="16"/>
      <c r="C740" s="34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5.75" customHeight="1">
      <c r="A741" s="16"/>
      <c r="B741" s="16"/>
      <c r="C741" s="34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5.75" customHeight="1">
      <c r="A742" s="16"/>
      <c r="B742" s="16"/>
      <c r="C742" s="34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5.75" customHeight="1">
      <c r="A743" s="16"/>
      <c r="B743" s="16"/>
      <c r="C743" s="34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5.75" customHeight="1">
      <c r="A744" s="16"/>
      <c r="B744" s="16"/>
      <c r="C744" s="34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5.75" customHeight="1">
      <c r="A745" s="16"/>
      <c r="B745" s="16"/>
      <c r="C745" s="34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5.75" customHeight="1">
      <c r="A746" s="16"/>
      <c r="B746" s="16"/>
      <c r="C746" s="34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5.75" customHeight="1">
      <c r="A747" s="16"/>
      <c r="B747" s="16"/>
      <c r="C747" s="34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5.75" customHeight="1">
      <c r="A748" s="16"/>
      <c r="B748" s="16"/>
      <c r="C748" s="34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5.75" customHeight="1">
      <c r="A749" s="16"/>
      <c r="B749" s="16"/>
      <c r="C749" s="34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5.75" customHeight="1">
      <c r="A750" s="16"/>
      <c r="B750" s="16"/>
      <c r="C750" s="34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5.75" customHeight="1">
      <c r="A751" s="16"/>
      <c r="B751" s="16"/>
      <c r="C751" s="34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5.75" customHeight="1">
      <c r="A752" s="16"/>
      <c r="B752" s="16"/>
      <c r="C752" s="34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5.75" customHeight="1">
      <c r="A753" s="16"/>
      <c r="B753" s="16"/>
      <c r="C753" s="34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5.75" customHeight="1">
      <c r="A754" s="16"/>
      <c r="B754" s="16"/>
      <c r="C754" s="34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5.75" customHeight="1">
      <c r="A755" s="16"/>
      <c r="B755" s="16"/>
      <c r="C755" s="34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5.75" customHeight="1">
      <c r="A756" s="16"/>
      <c r="B756" s="16"/>
      <c r="C756" s="34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5.75" customHeight="1">
      <c r="A757" s="16"/>
      <c r="B757" s="16"/>
      <c r="C757" s="34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5.75" customHeight="1">
      <c r="A758" s="16"/>
      <c r="B758" s="16"/>
      <c r="C758" s="34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5.75" customHeight="1">
      <c r="A759" s="16"/>
      <c r="B759" s="16"/>
      <c r="C759" s="34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5.75" customHeight="1">
      <c r="A760" s="16"/>
      <c r="B760" s="16"/>
      <c r="C760" s="34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5.75" customHeight="1">
      <c r="A761" s="16"/>
      <c r="B761" s="16"/>
      <c r="C761" s="34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5.75" customHeight="1">
      <c r="A762" s="16"/>
      <c r="B762" s="16"/>
      <c r="C762" s="34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5.75" customHeight="1">
      <c r="A763" s="16"/>
      <c r="B763" s="16"/>
      <c r="C763" s="34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5.75" customHeight="1">
      <c r="A764" s="16"/>
      <c r="B764" s="16"/>
      <c r="C764" s="34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5.75" customHeight="1">
      <c r="A765" s="16"/>
      <c r="B765" s="16"/>
      <c r="C765" s="34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5.75" customHeight="1">
      <c r="A766" s="16"/>
      <c r="B766" s="16"/>
      <c r="C766" s="34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5.75" customHeight="1">
      <c r="A767" s="16"/>
      <c r="B767" s="16"/>
      <c r="C767" s="34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5.75" customHeight="1">
      <c r="A768" s="16"/>
      <c r="B768" s="16"/>
      <c r="C768" s="34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5.75" customHeight="1">
      <c r="A769" s="16"/>
      <c r="B769" s="16"/>
      <c r="C769" s="34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5.75" customHeight="1">
      <c r="A770" s="16"/>
      <c r="B770" s="16"/>
      <c r="C770" s="34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5.75" customHeight="1">
      <c r="A771" s="16"/>
      <c r="B771" s="16"/>
      <c r="C771" s="34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5.75" customHeight="1">
      <c r="A772" s="16"/>
      <c r="B772" s="16"/>
      <c r="C772" s="34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5.75" customHeight="1">
      <c r="A773" s="16"/>
      <c r="B773" s="16"/>
      <c r="C773" s="34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5.75" customHeight="1">
      <c r="A774" s="16"/>
      <c r="B774" s="16"/>
      <c r="C774" s="34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5.75" customHeight="1">
      <c r="A775" s="16"/>
      <c r="B775" s="16"/>
      <c r="C775" s="34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5.75" customHeight="1">
      <c r="A776" s="16"/>
      <c r="B776" s="16"/>
      <c r="C776" s="34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5.75" customHeight="1">
      <c r="A777" s="16"/>
      <c r="B777" s="16"/>
      <c r="C777" s="34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5.75" customHeight="1">
      <c r="A778" s="16"/>
      <c r="B778" s="16"/>
      <c r="C778" s="34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5.75" customHeight="1">
      <c r="A779" s="16"/>
      <c r="B779" s="16"/>
      <c r="C779" s="34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5.75" customHeight="1">
      <c r="A780" s="16"/>
      <c r="B780" s="16"/>
      <c r="C780" s="34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5.75" customHeight="1">
      <c r="A781" s="16"/>
      <c r="B781" s="16"/>
      <c r="C781" s="34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5.75" customHeight="1">
      <c r="A782" s="16"/>
      <c r="B782" s="16"/>
      <c r="C782" s="34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5.75" customHeight="1">
      <c r="A783" s="16"/>
      <c r="B783" s="16"/>
      <c r="C783" s="34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5.75" customHeight="1">
      <c r="A784" s="16"/>
      <c r="B784" s="16"/>
      <c r="C784" s="34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5.75" customHeight="1">
      <c r="A785" s="16"/>
      <c r="B785" s="16"/>
      <c r="C785" s="34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5.75" customHeight="1">
      <c r="A786" s="16"/>
      <c r="B786" s="16"/>
      <c r="C786" s="34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5.75" customHeight="1">
      <c r="A787" s="16"/>
      <c r="B787" s="16"/>
      <c r="C787" s="34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5.75" customHeight="1">
      <c r="A788" s="16"/>
      <c r="B788" s="16"/>
      <c r="C788" s="34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5.75" customHeight="1">
      <c r="A789" s="16"/>
      <c r="B789" s="16"/>
      <c r="C789" s="34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5.75" customHeight="1">
      <c r="A790" s="16"/>
      <c r="B790" s="16"/>
      <c r="C790" s="34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5.75" customHeight="1">
      <c r="A791" s="16"/>
      <c r="B791" s="16"/>
      <c r="C791" s="34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5.75" customHeight="1">
      <c r="A792" s="16"/>
      <c r="B792" s="16"/>
      <c r="C792" s="34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5.75" customHeight="1">
      <c r="A793" s="16"/>
      <c r="B793" s="16"/>
      <c r="C793" s="34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5.75" customHeight="1">
      <c r="A794" s="16"/>
      <c r="B794" s="16"/>
      <c r="C794" s="34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5.75" customHeight="1">
      <c r="A795" s="16"/>
      <c r="B795" s="16"/>
      <c r="C795" s="34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5.75" customHeight="1">
      <c r="A796" s="16"/>
      <c r="B796" s="16"/>
      <c r="C796" s="34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5.75" customHeight="1">
      <c r="A797" s="16"/>
      <c r="B797" s="16"/>
      <c r="C797" s="34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5.75" customHeight="1">
      <c r="A798" s="16"/>
      <c r="B798" s="16"/>
      <c r="C798" s="34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5.75" customHeight="1">
      <c r="A799" s="16"/>
      <c r="B799" s="16"/>
      <c r="C799" s="34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5.75" customHeight="1">
      <c r="A800" s="16"/>
      <c r="B800" s="16"/>
      <c r="C800" s="34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5.75" customHeight="1">
      <c r="A801" s="16"/>
      <c r="B801" s="16"/>
      <c r="C801" s="34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5.75" customHeight="1">
      <c r="A802" s="16"/>
      <c r="B802" s="16"/>
      <c r="C802" s="34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5.75" customHeight="1">
      <c r="A803" s="16"/>
      <c r="B803" s="16"/>
      <c r="C803" s="34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5.75" customHeight="1">
      <c r="A804" s="16"/>
      <c r="B804" s="16"/>
      <c r="C804" s="34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5.75" customHeight="1">
      <c r="A805" s="16"/>
      <c r="B805" s="16"/>
      <c r="C805" s="34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5.75" customHeight="1">
      <c r="A806" s="16"/>
      <c r="B806" s="16"/>
      <c r="C806" s="34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5.75" customHeight="1">
      <c r="A807" s="16"/>
      <c r="B807" s="16"/>
      <c r="C807" s="34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5.75" customHeight="1">
      <c r="A808" s="16"/>
      <c r="B808" s="16"/>
      <c r="C808" s="34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5.75" customHeight="1">
      <c r="A809" s="16"/>
      <c r="B809" s="16"/>
      <c r="C809" s="34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5.75" customHeight="1">
      <c r="A810" s="16"/>
      <c r="B810" s="16"/>
      <c r="C810" s="34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5.75" customHeight="1">
      <c r="A811" s="16"/>
      <c r="B811" s="16"/>
      <c r="C811" s="34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5.75" customHeight="1">
      <c r="A812" s="16"/>
      <c r="B812" s="16"/>
      <c r="C812" s="34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5.75" customHeight="1">
      <c r="A813" s="16"/>
      <c r="B813" s="16"/>
      <c r="C813" s="34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5.75" customHeight="1">
      <c r="A814" s="16"/>
      <c r="B814" s="16"/>
      <c r="C814" s="34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5.75" customHeight="1">
      <c r="A815" s="16"/>
      <c r="B815" s="16"/>
      <c r="C815" s="34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5.75" customHeight="1">
      <c r="A816" s="16"/>
      <c r="B816" s="16"/>
      <c r="C816" s="34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5.75" customHeight="1">
      <c r="A817" s="16"/>
      <c r="B817" s="16"/>
      <c r="C817" s="34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5.75" customHeight="1">
      <c r="A818" s="16"/>
      <c r="B818" s="16"/>
      <c r="C818" s="34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5.75" customHeight="1">
      <c r="A819" s="16"/>
      <c r="B819" s="16"/>
      <c r="C819" s="34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5.75" customHeight="1">
      <c r="A820" s="16"/>
      <c r="B820" s="16"/>
      <c r="C820" s="34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5.75" customHeight="1">
      <c r="A821" s="16"/>
      <c r="B821" s="16"/>
      <c r="C821" s="34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5.75" customHeight="1">
      <c r="A822" s="16"/>
      <c r="B822" s="16"/>
      <c r="C822" s="34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5.75" customHeight="1">
      <c r="A823" s="16"/>
      <c r="B823" s="16"/>
      <c r="C823" s="34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5.75" customHeight="1">
      <c r="A824" s="16"/>
      <c r="B824" s="16"/>
      <c r="C824" s="34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5.75" customHeight="1">
      <c r="A825" s="16"/>
      <c r="B825" s="16"/>
      <c r="C825" s="34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5.75" customHeight="1">
      <c r="A826" s="16"/>
      <c r="B826" s="16"/>
      <c r="C826" s="34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5.75" customHeight="1">
      <c r="A827" s="16"/>
      <c r="B827" s="16"/>
      <c r="C827" s="34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5.75" customHeight="1">
      <c r="A828" s="16"/>
      <c r="B828" s="16"/>
      <c r="C828" s="34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5.75" customHeight="1">
      <c r="A829" s="16"/>
      <c r="B829" s="16"/>
      <c r="C829" s="34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5.75" customHeight="1">
      <c r="A830" s="16"/>
      <c r="B830" s="16"/>
      <c r="C830" s="34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5.75" customHeight="1">
      <c r="A831" s="16"/>
      <c r="B831" s="16"/>
      <c r="C831" s="34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5.75" customHeight="1">
      <c r="A832" s="16"/>
      <c r="B832" s="16"/>
      <c r="C832" s="34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5.75" customHeight="1">
      <c r="A833" s="16"/>
      <c r="B833" s="16"/>
      <c r="C833" s="34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5.75" customHeight="1">
      <c r="A834" s="16"/>
      <c r="B834" s="16"/>
      <c r="C834" s="34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5.75" customHeight="1">
      <c r="A835" s="16"/>
      <c r="B835" s="16"/>
      <c r="C835" s="34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5.75" customHeight="1">
      <c r="A836" s="16"/>
      <c r="B836" s="16"/>
      <c r="C836" s="34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5.75" customHeight="1">
      <c r="A837" s="16"/>
      <c r="B837" s="16"/>
      <c r="C837" s="34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5.75" customHeight="1">
      <c r="A838" s="16"/>
      <c r="B838" s="16"/>
      <c r="C838" s="34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5.75" customHeight="1">
      <c r="A839" s="16"/>
      <c r="B839" s="16"/>
      <c r="C839" s="34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5.75" customHeight="1">
      <c r="A840" s="16"/>
      <c r="B840" s="16"/>
      <c r="C840" s="34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5.75" customHeight="1">
      <c r="A841" s="16"/>
      <c r="B841" s="16"/>
      <c r="C841" s="34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5.75" customHeight="1">
      <c r="A842" s="16"/>
      <c r="B842" s="16"/>
      <c r="C842" s="34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5.75" customHeight="1">
      <c r="A843" s="16"/>
      <c r="B843" s="16"/>
      <c r="C843" s="34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5.75" customHeight="1">
      <c r="A844" s="16"/>
      <c r="B844" s="16"/>
      <c r="C844" s="34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5.75" customHeight="1">
      <c r="A845" s="16"/>
      <c r="B845" s="16"/>
      <c r="C845" s="34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5.75" customHeight="1">
      <c r="A846" s="16"/>
      <c r="B846" s="16"/>
      <c r="C846" s="34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5.75" customHeight="1">
      <c r="A847" s="16"/>
      <c r="B847" s="16"/>
      <c r="C847" s="34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5.75" customHeight="1">
      <c r="A848" s="16"/>
      <c r="B848" s="16"/>
      <c r="C848" s="34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5.75" customHeight="1">
      <c r="A849" s="16"/>
      <c r="B849" s="16"/>
      <c r="C849" s="34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5.75" customHeight="1">
      <c r="A850" s="16"/>
      <c r="B850" s="16"/>
      <c r="C850" s="34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5.75" customHeight="1">
      <c r="A851" s="16"/>
      <c r="B851" s="16"/>
      <c r="C851" s="34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5.75" customHeight="1">
      <c r="A852" s="16"/>
      <c r="B852" s="16"/>
      <c r="C852" s="34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5.75" customHeight="1">
      <c r="A853" s="16"/>
      <c r="B853" s="16"/>
      <c r="C853" s="34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5.75" customHeight="1">
      <c r="A854" s="16"/>
      <c r="B854" s="16"/>
      <c r="C854" s="34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5.75" customHeight="1">
      <c r="A855" s="16"/>
      <c r="B855" s="16"/>
      <c r="C855" s="34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5.75" customHeight="1">
      <c r="A856" s="16"/>
      <c r="B856" s="16"/>
      <c r="C856" s="34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5.75" customHeight="1">
      <c r="A857" s="16"/>
      <c r="B857" s="16"/>
      <c r="C857" s="34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5.75" customHeight="1">
      <c r="A858" s="16"/>
      <c r="B858" s="16"/>
      <c r="C858" s="34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5.75" customHeight="1">
      <c r="A859" s="16"/>
      <c r="B859" s="16"/>
      <c r="C859" s="34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5.75" customHeight="1">
      <c r="A860" s="16"/>
      <c r="B860" s="16"/>
      <c r="C860" s="34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5.75" customHeight="1">
      <c r="A861" s="16"/>
      <c r="B861" s="16"/>
      <c r="C861" s="34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5.75" customHeight="1">
      <c r="A862" s="16"/>
      <c r="B862" s="16"/>
      <c r="C862" s="34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5.75" customHeight="1">
      <c r="A863" s="16"/>
      <c r="B863" s="16"/>
      <c r="C863" s="34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5.75" customHeight="1">
      <c r="A864" s="16"/>
      <c r="B864" s="16"/>
      <c r="C864" s="34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5.75" customHeight="1">
      <c r="A865" s="16"/>
      <c r="B865" s="16"/>
      <c r="C865" s="34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5.75" customHeight="1">
      <c r="A866" s="16"/>
      <c r="B866" s="16"/>
      <c r="C866" s="34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5.75" customHeight="1">
      <c r="A867" s="16"/>
      <c r="B867" s="16"/>
      <c r="C867" s="34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5.75" customHeight="1">
      <c r="A868" s="16"/>
      <c r="B868" s="16"/>
      <c r="C868" s="34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5.75" customHeight="1">
      <c r="A869" s="16"/>
      <c r="B869" s="16"/>
      <c r="C869" s="34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5.75" customHeight="1">
      <c r="A870" s="16"/>
      <c r="B870" s="16"/>
      <c r="C870" s="34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5.75" customHeight="1">
      <c r="A871" s="16"/>
      <c r="B871" s="16"/>
      <c r="C871" s="34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5.75" customHeight="1">
      <c r="A872" s="16"/>
      <c r="B872" s="16"/>
      <c r="C872" s="34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5.75" customHeight="1">
      <c r="A873" s="16"/>
      <c r="B873" s="16"/>
      <c r="C873" s="34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5.75" customHeight="1">
      <c r="A874" s="16"/>
      <c r="B874" s="16"/>
      <c r="C874" s="34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5.75" customHeight="1">
      <c r="A875" s="16"/>
      <c r="B875" s="16"/>
      <c r="C875" s="34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5.75" customHeight="1">
      <c r="A876" s="16"/>
      <c r="B876" s="16"/>
      <c r="C876" s="34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5.75" customHeight="1">
      <c r="A877" s="16"/>
      <c r="B877" s="16"/>
      <c r="C877" s="34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5.75" customHeight="1">
      <c r="A878" s="16"/>
      <c r="B878" s="16"/>
      <c r="C878" s="34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5.75" customHeight="1">
      <c r="A879" s="16"/>
      <c r="B879" s="16"/>
      <c r="C879" s="34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5.75" customHeight="1">
      <c r="A880" s="16"/>
      <c r="B880" s="16"/>
      <c r="C880" s="34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5.75" customHeight="1">
      <c r="A881" s="16"/>
      <c r="B881" s="16"/>
      <c r="C881" s="34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5.75" customHeight="1">
      <c r="A882" s="16"/>
      <c r="B882" s="16"/>
      <c r="C882" s="34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5.75" customHeight="1">
      <c r="A883" s="16"/>
      <c r="B883" s="16"/>
      <c r="C883" s="34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5.75" customHeight="1">
      <c r="A884" s="16"/>
      <c r="B884" s="16"/>
      <c r="C884" s="34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5.75" customHeight="1">
      <c r="A885" s="16"/>
      <c r="B885" s="16"/>
      <c r="C885" s="34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5.75" customHeight="1">
      <c r="A886" s="16"/>
      <c r="B886" s="16"/>
      <c r="C886" s="34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5.75" customHeight="1">
      <c r="A887" s="16"/>
      <c r="B887" s="16"/>
      <c r="C887" s="34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5.75" customHeight="1">
      <c r="A888" s="16"/>
      <c r="B888" s="16"/>
      <c r="C888" s="34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5.75" customHeight="1">
      <c r="A889" s="16"/>
      <c r="B889" s="16"/>
      <c r="C889" s="34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5.75" customHeight="1">
      <c r="A890" s="16"/>
      <c r="B890" s="16"/>
      <c r="C890" s="34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5.75" customHeight="1">
      <c r="A891" s="16"/>
      <c r="B891" s="16"/>
      <c r="C891" s="34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5.75" customHeight="1">
      <c r="A892" s="16"/>
      <c r="B892" s="16"/>
      <c r="C892" s="34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5.75" customHeight="1">
      <c r="A893" s="16"/>
      <c r="B893" s="16"/>
      <c r="C893" s="34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5.75" customHeight="1">
      <c r="A894" s="16"/>
      <c r="B894" s="16"/>
      <c r="C894" s="34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5.75" customHeight="1">
      <c r="A895" s="16"/>
      <c r="B895" s="16"/>
      <c r="C895" s="34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5.75" customHeight="1">
      <c r="A896" s="16"/>
      <c r="B896" s="16"/>
      <c r="C896" s="34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5.75" customHeight="1">
      <c r="A897" s="16"/>
      <c r="B897" s="16"/>
      <c r="C897" s="34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5.75" customHeight="1">
      <c r="A898" s="16"/>
      <c r="B898" s="16"/>
      <c r="C898" s="34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5.75" customHeight="1">
      <c r="A899" s="16"/>
      <c r="B899" s="16"/>
      <c r="C899" s="34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5.75" customHeight="1">
      <c r="A900" s="16"/>
      <c r="B900" s="16"/>
      <c r="C900" s="34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5.75" customHeight="1">
      <c r="A901" s="16"/>
      <c r="B901" s="16"/>
      <c r="C901" s="34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5.75" customHeight="1">
      <c r="A902" s="16"/>
      <c r="B902" s="16"/>
      <c r="C902" s="34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5.75" customHeight="1">
      <c r="A903" s="16"/>
      <c r="B903" s="16"/>
      <c r="C903" s="34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5.75" customHeight="1">
      <c r="A904" s="16"/>
      <c r="B904" s="16"/>
      <c r="C904" s="34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5.75" customHeight="1">
      <c r="A905" s="16"/>
      <c r="B905" s="16"/>
      <c r="C905" s="34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5.75" customHeight="1">
      <c r="A906" s="16"/>
      <c r="B906" s="16"/>
      <c r="C906" s="34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5.75" customHeight="1">
      <c r="A907" s="16"/>
      <c r="B907" s="16"/>
      <c r="C907" s="34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5.75" customHeight="1">
      <c r="A908" s="16"/>
      <c r="B908" s="16"/>
      <c r="C908" s="34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5.75" customHeight="1">
      <c r="A909" s="16"/>
      <c r="B909" s="16"/>
      <c r="C909" s="34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5.75" customHeight="1">
      <c r="A910" s="16"/>
      <c r="B910" s="16"/>
      <c r="C910" s="34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5.75" customHeight="1">
      <c r="A911" s="16"/>
      <c r="B911" s="16"/>
      <c r="C911" s="34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5.75" customHeight="1">
      <c r="A912" s="16"/>
      <c r="B912" s="16"/>
      <c r="C912" s="34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5.75" customHeight="1">
      <c r="A913" s="16"/>
      <c r="B913" s="16"/>
      <c r="C913" s="34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5.75" customHeight="1">
      <c r="A914" s="16"/>
      <c r="B914" s="16"/>
      <c r="C914" s="34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5.75" customHeight="1">
      <c r="A915" s="16"/>
      <c r="B915" s="16"/>
      <c r="C915" s="34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5.75" customHeight="1">
      <c r="A916" s="16"/>
      <c r="B916" s="16"/>
      <c r="C916" s="34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5.75" customHeight="1">
      <c r="A917" s="16"/>
      <c r="B917" s="16"/>
      <c r="C917" s="34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5.75" customHeight="1">
      <c r="A918" s="16"/>
      <c r="B918" s="16"/>
      <c r="C918" s="34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5.75" customHeight="1">
      <c r="A919" s="16"/>
      <c r="B919" s="16"/>
      <c r="C919" s="34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5.75" customHeight="1">
      <c r="A920" s="16"/>
      <c r="B920" s="16"/>
      <c r="C920" s="34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5.75" customHeight="1">
      <c r="A921" s="16"/>
      <c r="B921" s="16"/>
      <c r="C921" s="34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5.75" customHeight="1">
      <c r="A922" s="16"/>
      <c r="B922" s="16"/>
      <c r="C922" s="34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5.75" customHeight="1">
      <c r="A923" s="16"/>
      <c r="B923" s="16"/>
      <c r="C923" s="34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5.75" customHeight="1">
      <c r="A924" s="16"/>
      <c r="B924" s="16"/>
      <c r="C924" s="34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5.75" customHeight="1">
      <c r="A925" s="16"/>
      <c r="B925" s="16"/>
      <c r="C925" s="34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5.75" customHeight="1">
      <c r="A926" s="16"/>
      <c r="B926" s="16"/>
      <c r="C926" s="34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5.75" customHeight="1">
      <c r="A927" s="16"/>
      <c r="B927" s="16"/>
      <c r="C927" s="34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5.75" customHeight="1">
      <c r="A928" s="16"/>
      <c r="B928" s="16"/>
      <c r="C928" s="34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5.75" customHeight="1">
      <c r="A929" s="16"/>
      <c r="B929" s="16"/>
      <c r="C929" s="34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5.75" customHeight="1">
      <c r="A930" s="16"/>
      <c r="B930" s="16"/>
      <c r="C930" s="34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5.75" customHeight="1">
      <c r="A931" s="16"/>
      <c r="B931" s="16"/>
      <c r="C931" s="34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5.75" customHeight="1">
      <c r="A932" s="16"/>
      <c r="B932" s="16"/>
      <c r="C932" s="34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5.75" customHeight="1">
      <c r="A933" s="16"/>
      <c r="B933" s="16"/>
      <c r="C933" s="34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5.75" customHeight="1">
      <c r="A934" s="16"/>
      <c r="B934" s="16"/>
      <c r="C934" s="34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5.75" customHeight="1">
      <c r="A935" s="16"/>
      <c r="B935" s="16"/>
      <c r="C935" s="34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5.75" customHeight="1">
      <c r="A936" s="16"/>
      <c r="B936" s="16"/>
      <c r="C936" s="34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5.75" customHeight="1">
      <c r="A937" s="16"/>
      <c r="B937" s="16"/>
      <c r="C937" s="34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5.75" customHeight="1">
      <c r="A938" s="16"/>
      <c r="B938" s="16"/>
      <c r="C938" s="34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5.75" customHeight="1">
      <c r="A939" s="16"/>
      <c r="B939" s="16"/>
      <c r="C939" s="34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5.75" customHeight="1">
      <c r="A940" s="16"/>
      <c r="B940" s="16"/>
      <c r="C940" s="34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5.75" customHeight="1">
      <c r="A941" s="16"/>
      <c r="B941" s="16"/>
      <c r="C941" s="34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5.75" customHeight="1">
      <c r="A942" s="16"/>
      <c r="B942" s="16"/>
      <c r="C942" s="34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5.75" customHeight="1">
      <c r="A943" s="16"/>
      <c r="B943" s="16"/>
      <c r="C943" s="34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5.75" customHeight="1">
      <c r="A944" s="16"/>
      <c r="B944" s="16"/>
      <c r="C944" s="34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5.75" customHeight="1">
      <c r="A945" s="16"/>
      <c r="B945" s="16"/>
      <c r="C945" s="34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5.75" customHeight="1">
      <c r="A946" s="16"/>
      <c r="B946" s="16"/>
      <c r="C946" s="34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5.75" customHeight="1">
      <c r="A947" s="16"/>
      <c r="B947" s="16"/>
      <c r="C947" s="34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5.75" customHeight="1">
      <c r="A948" s="16"/>
      <c r="B948" s="16"/>
      <c r="C948" s="34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5.75" customHeight="1">
      <c r="A949" s="16"/>
      <c r="B949" s="16"/>
      <c r="C949" s="34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5.75" customHeight="1">
      <c r="A950" s="16"/>
      <c r="B950" s="16"/>
      <c r="C950" s="34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5.75" customHeight="1">
      <c r="A951" s="16"/>
      <c r="B951" s="16"/>
      <c r="C951" s="34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5.75" customHeight="1">
      <c r="A952" s="16"/>
      <c r="B952" s="16"/>
      <c r="C952" s="34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5.75" customHeight="1">
      <c r="A953" s="16"/>
      <c r="B953" s="16"/>
      <c r="C953" s="34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5.75" customHeight="1">
      <c r="A954" s="16"/>
      <c r="B954" s="16"/>
      <c r="C954" s="34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5.75" customHeight="1">
      <c r="A955" s="16"/>
      <c r="B955" s="16"/>
      <c r="C955" s="34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5.75" customHeight="1">
      <c r="A956" s="16"/>
      <c r="B956" s="16"/>
      <c r="C956" s="34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5.75" customHeight="1">
      <c r="A957" s="16"/>
      <c r="B957" s="16"/>
      <c r="C957" s="34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5.75" customHeight="1">
      <c r="A958" s="16"/>
      <c r="B958" s="16"/>
      <c r="C958" s="34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5.75" customHeight="1">
      <c r="A959" s="16"/>
      <c r="B959" s="16"/>
      <c r="C959" s="34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5.75" customHeight="1">
      <c r="A960" s="16"/>
      <c r="B960" s="16"/>
      <c r="C960" s="34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5.75" customHeight="1">
      <c r="A961" s="16"/>
      <c r="B961" s="16"/>
      <c r="C961" s="34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5.75" customHeight="1">
      <c r="A962" s="16"/>
      <c r="B962" s="16"/>
      <c r="C962" s="34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5.75" customHeight="1">
      <c r="A963" s="16"/>
      <c r="B963" s="16"/>
      <c r="C963" s="34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5.75" customHeight="1">
      <c r="A964" s="16"/>
      <c r="B964" s="16"/>
      <c r="C964" s="34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5.75" customHeight="1">
      <c r="A965" s="16"/>
      <c r="B965" s="16"/>
      <c r="C965" s="34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5.75" customHeight="1">
      <c r="A966" s="16"/>
      <c r="B966" s="16"/>
      <c r="C966" s="34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5.75" customHeight="1">
      <c r="A967" s="16"/>
      <c r="B967" s="16"/>
      <c r="C967" s="34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5.75" customHeight="1">
      <c r="A968" s="16"/>
      <c r="B968" s="16"/>
      <c r="C968" s="34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5.75" customHeight="1">
      <c r="A969" s="16"/>
      <c r="B969" s="16"/>
      <c r="C969" s="34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5.75" customHeight="1">
      <c r="A970" s="16"/>
      <c r="B970" s="16"/>
      <c r="C970" s="34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5.75" customHeight="1">
      <c r="A971" s="16"/>
      <c r="B971" s="16"/>
      <c r="C971" s="34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5.75" customHeight="1">
      <c r="A972" s="16"/>
      <c r="B972" s="16"/>
      <c r="C972" s="34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5.75" customHeight="1">
      <c r="A973" s="16"/>
      <c r="B973" s="16"/>
      <c r="C973" s="34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5.75" customHeight="1">
      <c r="A974" s="16"/>
      <c r="B974" s="16"/>
      <c r="C974" s="34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5.75" customHeight="1">
      <c r="A975" s="16"/>
      <c r="B975" s="16"/>
      <c r="C975" s="34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5.75" customHeight="1">
      <c r="A976" s="16"/>
      <c r="B976" s="16"/>
      <c r="C976" s="34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5.75" customHeight="1">
      <c r="A977" s="16"/>
      <c r="B977" s="16"/>
      <c r="C977" s="34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5.75" customHeight="1">
      <c r="A978" s="16"/>
      <c r="B978" s="16"/>
      <c r="C978" s="34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5.75" customHeight="1">
      <c r="A979" s="16"/>
      <c r="B979" s="16"/>
      <c r="C979" s="34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5.75" customHeight="1">
      <c r="A980" s="16"/>
      <c r="B980" s="16"/>
      <c r="C980" s="34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5.75" customHeight="1">
      <c r="A981" s="16"/>
      <c r="B981" s="16"/>
      <c r="C981" s="34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5.75" customHeight="1">
      <c r="A982" s="16"/>
      <c r="B982" s="16"/>
      <c r="C982" s="34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5.75" customHeight="1">
      <c r="A983" s="16"/>
      <c r="B983" s="16"/>
      <c r="C983" s="34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5.75" customHeight="1">
      <c r="A984" s="16"/>
      <c r="B984" s="16"/>
      <c r="C984" s="34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5.75" customHeight="1">
      <c r="A985" s="16"/>
      <c r="B985" s="16"/>
      <c r="C985" s="34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5.75" customHeight="1">
      <c r="A986" s="16"/>
      <c r="B986" s="16"/>
      <c r="C986" s="34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5.75" customHeight="1">
      <c r="A987" s="16"/>
      <c r="B987" s="16"/>
      <c r="C987" s="34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5.75" customHeight="1">
      <c r="A988" s="16"/>
      <c r="B988" s="16"/>
      <c r="C988" s="34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5.75" customHeight="1">
      <c r="A989" s="16"/>
      <c r="B989" s="16"/>
      <c r="C989" s="34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5.75" customHeight="1">
      <c r="A990" s="16"/>
      <c r="B990" s="16"/>
      <c r="C990" s="34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5.75" customHeight="1">
      <c r="A991" s="16"/>
      <c r="B991" s="16"/>
      <c r="C991" s="34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5.75" customHeight="1">
      <c r="A992" s="16"/>
      <c r="B992" s="16"/>
      <c r="C992" s="34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5.75" customHeight="1">
      <c r="A993" s="16"/>
      <c r="B993" s="16"/>
      <c r="C993" s="34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5.75" customHeight="1">
      <c r="A994" s="16"/>
      <c r="B994" s="16"/>
      <c r="C994" s="34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5.75" customHeight="1">
      <c r="A995" s="16"/>
      <c r="B995" s="16"/>
      <c r="C995" s="34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5.75" customHeight="1">
      <c r="A996" s="16"/>
      <c r="B996" s="16"/>
      <c r="C996" s="34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5.75" customHeight="1">
      <c r="A997" s="16"/>
      <c r="B997" s="16"/>
      <c r="C997" s="34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5.75" customHeight="1">
      <c r="A998" s="16"/>
      <c r="B998" s="16"/>
      <c r="C998" s="34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5.75" customHeight="1">
      <c r="A999" s="16"/>
      <c r="B999" s="16"/>
      <c r="C999" s="34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5.75" customHeight="1">
      <c r="A1000" s="16"/>
      <c r="B1000" s="16"/>
      <c r="C1000" s="34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  <row r="1001" spans="1:26" ht="15.75" customHeight="1">
      <c r="A1001" s="16"/>
      <c r="B1001" s="16"/>
      <c r="C1001" s="34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</row>
    <row r="1002" spans="1:26" ht="15.75" customHeight="1">
      <c r="A1002" s="16"/>
      <c r="B1002" s="16"/>
      <c r="C1002" s="34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</row>
    <row r="1003" spans="1:26" ht="15.75" customHeight="1">
      <c r="A1003" s="16"/>
      <c r="B1003" s="16"/>
      <c r="C1003" s="34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</row>
  </sheetData>
  <sheetProtection algorithmName="SHA-512" hashValue="0Ag5xBdph5h66T9YDB6eS1wQmt6L9RR+HK/4y2Xkwm2v10ZxvHq1coHL92BQA82gsbofHebBoEUD0tCSNQNErw==" saltValue="So3Ha+9kHFog79RmcOpS0w==" spinCount="100000" sheet="1" objects="1" scenarios="1" insertColumns="0" insertRows="0" deleteColumns="0" deleteRows="0"/>
  <protectedRanges>
    <protectedRange sqref="B5:B81 B84:B85 D84:D85 D5:D81" name="Plage1"/>
  </protectedRanges>
  <mergeCells count="6">
    <mergeCell ref="A96:D96"/>
    <mergeCell ref="A1:E1"/>
    <mergeCell ref="A2:D2"/>
    <mergeCell ref="A87:D87"/>
    <mergeCell ref="A89:D89"/>
    <mergeCell ref="E90:E92"/>
  </mergeCells>
  <conditionalFormatting sqref="B32">
    <cfRule type="cellIs" dxfId="143" priority="22" operator="greaterThan">
      <formula>$B$31</formula>
    </cfRule>
  </conditionalFormatting>
  <conditionalFormatting sqref="B28">
    <cfRule type="cellIs" dxfId="142" priority="23" operator="greaterThan">
      <formula>$B$27</formula>
    </cfRule>
  </conditionalFormatting>
  <conditionalFormatting sqref="B25">
    <cfRule type="cellIs" dxfId="141" priority="24" operator="greaterThan">
      <formula>$B$24</formula>
    </cfRule>
  </conditionalFormatting>
  <conditionalFormatting sqref="B35">
    <cfRule type="cellIs" dxfId="140" priority="25" operator="greaterThan">
      <formula>$B$34</formula>
    </cfRule>
  </conditionalFormatting>
  <conditionalFormatting sqref="B39">
    <cfRule type="cellIs" dxfId="139" priority="26" operator="greaterThan">
      <formula>$B$38</formula>
    </cfRule>
  </conditionalFormatting>
  <conditionalFormatting sqref="B21 D21">
    <cfRule type="cellIs" dxfId="138" priority="27" operator="greaterThan">
      <formula>$B$20</formula>
    </cfRule>
  </conditionalFormatting>
  <conditionalFormatting sqref="B42">
    <cfRule type="cellIs" dxfId="137" priority="28" operator="greaterThan">
      <formula>$B$41</formula>
    </cfRule>
  </conditionalFormatting>
  <conditionalFormatting sqref="B18 D18">
    <cfRule type="cellIs" dxfId="136" priority="29" operator="greaterThan">
      <formula>$B$17</formula>
    </cfRule>
  </conditionalFormatting>
  <conditionalFormatting sqref="B14 D14">
    <cfRule type="cellIs" dxfId="135" priority="30" operator="greaterThan">
      <formula>$B$13</formula>
    </cfRule>
  </conditionalFormatting>
  <conditionalFormatting sqref="B11 D11">
    <cfRule type="cellIs" dxfId="134" priority="31" operator="greaterThan">
      <formula>$B$10</formula>
    </cfRule>
  </conditionalFormatting>
  <conditionalFormatting sqref="B50">
    <cfRule type="cellIs" dxfId="133" priority="32" operator="greaterThan">
      <formula>$B$49</formula>
    </cfRule>
  </conditionalFormatting>
  <conditionalFormatting sqref="B52">
    <cfRule type="cellIs" dxfId="132" priority="33" operator="greaterThan">
      <formula>$B$51</formula>
    </cfRule>
  </conditionalFormatting>
  <conditionalFormatting sqref="B55">
    <cfRule type="cellIs" dxfId="131" priority="34" operator="greaterThan">
      <formula>$B$54</formula>
    </cfRule>
  </conditionalFormatting>
  <conditionalFormatting sqref="B60">
    <cfRule type="cellIs" dxfId="130" priority="35" operator="greaterThan">
      <formula>$B$59</formula>
    </cfRule>
  </conditionalFormatting>
  <conditionalFormatting sqref="B62">
    <cfRule type="cellIs" dxfId="129" priority="36" operator="greaterThan">
      <formula>$B$61</formula>
    </cfRule>
  </conditionalFormatting>
  <conditionalFormatting sqref="B67">
    <cfRule type="cellIs" dxfId="128" priority="37" operator="greaterThan">
      <formula>$B$66</formula>
    </cfRule>
  </conditionalFormatting>
  <conditionalFormatting sqref="B47">
    <cfRule type="cellIs" dxfId="127" priority="38" operator="greaterThan">
      <formula>$B$46</formula>
    </cfRule>
  </conditionalFormatting>
  <conditionalFormatting sqref="B70">
    <cfRule type="cellIs" dxfId="126" priority="39" operator="greaterThan">
      <formula>$B$69</formula>
    </cfRule>
  </conditionalFormatting>
  <conditionalFormatting sqref="B79">
    <cfRule type="cellIs" dxfId="125" priority="40" operator="greaterThan">
      <formula>$B$78</formula>
    </cfRule>
  </conditionalFormatting>
  <conditionalFormatting sqref="B75">
    <cfRule type="cellIs" dxfId="124" priority="41" operator="greaterThan">
      <formula>$B$74</formula>
    </cfRule>
  </conditionalFormatting>
  <conditionalFormatting sqref="B90">
    <cfRule type="expression" dxfId="123" priority="42">
      <formula>$B$90&gt;=80%</formula>
    </cfRule>
  </conditionalFormatting>
  <conditionalFormatting sqref="B91">
    <cfRule type="expression" dxfId="122" priority="43">
      <formula>$B$91&gt;=30%</formula>
    </cfRule>
  </conditionalFormatting>
  <conditionalFormatting sqref="B92">
    <cfRule type="expression" dxfId="121" priority="44">
      <formula>$B$92&gt;=30%</formula>
    </cfRule>
  </conditionalFormatting>
  <conditionalFormatting sqref="B72">
    <cfRule type="cellIs" dxfId="120" priority="45" operator="greaterThan">
      <formula>$B$71</formula>
    </cfRule>
  </conditionalFormatting>
  <conditionalFormatting sqref="B93">
    <cfRule type="expression" dxfId="119" priority="46">
      <formula>$B$93&lt;=50%</formula>
    </cfRule>
  </conditionalFormatting>
  <conditionalFormatting sqref="B94">
    <cfRule type="expression" dxfId="118" priority="47">
      <formula>$B$94&gt;=70%</formula>
    </cfRule>
  </conditionalFormatting>
  <conditionalFormatting sqref="B95">
    <cfRule type="expression" dxfId="117" priority="48">
      <formula>$B$95&lt;=25%</formula>
    </cfRule>
  </conditionalFormatting>
  <conditionalFormatting sqref="D11">
    <cfRule type="cellIs" dxfId="116" priority="21" operator="greaterThan">
      <formula>$D$10</formula>
    </cfRule>
  </conditionalFormatting>
  <conditionalFormatting sqref="D14">
    <cfRule type="cellIs" dxfId="115" priority="20" operator="greaterThan">
      <formula>$D$13</formula>
    </cfRule>
  </conditionalFormatting>
  <conditionalFormatting sqref="D18">
    <cfRule type="cellIs" dxfId="114" priority="19" operator="greaterThan">
      <formula>$D$17</formula>
    </cfRule>
  </conditionalFormatting>
  <conditionalFormatting sqref="D21">
    <cfRule type="cellIs" dxfId="113" priority="18" operator="greaterThan">
      <formula>$D$20</formula>
    </cfRule>
  </conditionalFormatting>
  <conditionalFormatting sqref="D25">
    <cfRule type="cellIs" dxfId="112" priority="17" operator="greaterThan">
      <formula>$D$24</formula>
    </cfRule>
  </conditionalFormatting>
  <conditionalFormatting sqref="D28">
    <cfRule type="cellIs" dxfId="111" priority="16" operator="greaterThan">
      <formula>$D$27</formula>
    </cfRule>
  </conditionalFormatting>
  <conditionalFormatting sqref="D32">
    <cfRule type="cellIs" dxfId="110" priority="15" operator="greaterThan">
      <formula>$D$31</formula>
    </cfRule>
  </conditionalFormatting>
  <conditionalFormatting sqref="D35">
    <cfRule type="cellIs" dxfId="109" priority="14" operator="greaterThan">
      <formula>$D$34</formula>
    </cfRule>
  </conditionalFormatting>
  <conditionalFormatting sqref="D39">
    <cfRule type="cellIs" dxfId="108" priority="13" operator="greaterThan">
      <formula>$D$38</formula>
    </cfRule>
  </conditionalFormatting>
  <conditionalFormatting sqref="D42">
    <cfRule type="cellIs" dxfId="107" priority="12" operator="greaterThan">
      <formula>$D$41</formula>
    </cfRule>
  </conditionalFormatting>
  <conditionalFormatting sqref="D47">
    <cfRule type="cellIs" dxfId="106" priority="11" operator="greaterThan">
      <formula>$D$46</formula>
    </cfRule>
  </conditionalFormatting>
  <conditionalFormatting sqref="D50">
    <cfRule type="cellIs" dxfId="105" priority="10" operator="greaterThan">
      <formula>$D$49</formula>
    </cfRule>
  </conditionalFormatting>
  <conditionalFormatting sqref="D52">
    <cfRule type="cellIs" dxfId="104" priority="9" operator="greaterThan">
      <formula>$D$51</formula>
    </cfRule>
  </conditionalFormatting>
  <conditionalFormatting sqref="D55">
    <cfRule type="cellIs" dxfId="103" priority="8" operator="greaterThan">
      <formula>$D$54</formula>
    </cfRule>
  </conditionalFormatting>
  <conditionalFormatting sqref="D60">
    <cfRule type="cellIs" dxfId="102" priority="7" operator="greaterThan">
      <formula>$D$59</formula>
    </cfRule>
  </conditionalFormatting>
  <conditionalFormatting sqref="D62">
    <cfRule type="cellIs" dxfId="101" priority="6" operator="greaterThan">
      <formula>$D$61</formula>
    </cfRule>
  </conditionalFormatting>
  <conditionalFormatting sqref="D67">
    <cfRule type="cellIs" dxfId="100" priority="5" operator="greaterThan">
      <formula>$D$66</formula>
    </cfRule>
  </conditionalFormatting>
  <conditionalFormatting sqref="D70">
    <cfRule type="cellIs" dxfId="99" priority="4" operator="greaterThan">
      <formula>$D$69</formula>
    </cfRule>
  </conditionalFormatting>
  <conditionalFormatting sqref="D72">
    <cfRule type="cellIs" dxfId="98" priority="3" operator="greaterThan">
      <formula>$D$71</formula>
    </cfRule>
  </conditionalFormatting>
  <conditionalFormatting sqref="D75">
    <cfRule type="cellIs" dxfId="97" priority="2" operator="greaterThan">
      <formula>$D$74</formula>
    </cfRule>
  </conditionalFormatting>
  <conditionalFormatting sqref="D79">
    <cfRule type="cellIs" dxfId="96" priority="1" operator="greaterThan">
      <formula>$D$78</formula>
    </cfRule>
  </conditionalFormatting>
  <hyperlinks>
    <hyperlink ref="A6" r:id="rId1"/>
  </hyperlinks>
  <pageMargins left="0.7" right="0.7" top="0.3" bottom="0.3" header="0" footer="0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topLeftCell="A76" workbookViewId="0">
      <selection activeCell="B80" sqref="B80"/>
    </sheetView>
  </sheetViews>
  <sheetFormatPr baseColWidth="10" defaultColWidth="14.42578125" defaultRowHeight="15" customHeight="1"/>
  <cols>
    <col min="1" max="1" width="74.140625" style="17" customWidth="1"/>
    <col min="2" max="2" width="11.140625" style="17" customWidth="1"/>
    <col min="3" max="3" width="12.28515625" style="17" customWidth="1"/>
    <col min="4" max="4" width="11" style="17" customWidth="1"/>
    <col min="5" max="5" width="9.7109375" style="17" customWidth="1"/>
    <col min="6" max="6" width="10.85546875" style="17" customWidth="1"/>
    <col min="7" max="26" width="8.7109375" style="17" customWidth="1"/>
    <col min="27" max="16384" width="14.42578125" style="17"/>
  </cols>
  <sheetData>
    <row r="1" spans="1:26" s="14" customFormat="1" ht="41.25" customHeight="1">
      <c r="A1" s="56" t="s">
        <v>105</v>
      </c>
      <c r="B1" s="56"/>
      <c r="C1" s="56"/>
      <c r="D1" s="56"/>
      <c r="E1" s="56"/>
    </row>
    <row r="2" spans="1:26" ht="58.5" customHeight="1">
      <c r="A2" s="57" t="s">
        <v>115</v>
      </c>
      <c r="B2" s="51"/>
      <c r="C2" s="51"/>
      <c r="D2" s="51"/>
      <c r="E2" s="1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42" customHeight="1">
      <c r="A3" s="16"/>
      <c r="B3" s="18" t="s">
        <v>117</v>
      </c>
      <c r="C3" s="19" t="s">
        <v>106</v>
      </c>
      <c r="D3" s="18" t="s">
        <v>0</v>
      </c>
      <c r="E3" s="20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4.25" customHeight="1">
      <c r="A4" s="21" t="s">
        <v>1</v>
      </c>
      <c r="B4" s="22"/>
      <c r="C4" s="23"/>
      <c r="D4" s="24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9.5" customHeight="1">
      <c r="A5" s="25" t="s">
        <v>2</v>
      </c>
      <c r="B5" s="26">
        <v>0</v>
      </c>
      <c r="C5" s="27" t="s">
        <v>3</v>
      </c>
      <c r="D5" s="26">
        <v>0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33" customHeight="1">
      <c r="A6" s="28" t="s">
        <v>4</v>
      </c>
      <c r="B6" s="26">
        <v>0</v>
      </c>
      <c r="C6" s="27" t="s">
        <v>5</v>
      </c>
      <c r="D6" s="26">
        <v>0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9.5" customHeight="1">
      <c r="A7" s="25" t="s">
        <v>6</v>
      </c>
      <c r="B7" s="26">
        <v>0</v>
      </c>
      <c r="C7" s="27" t="s">
        <v>7</v>
      </c>
      <c r="D7" s="26">
        <v>0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>
      <c r="A8" s="25" t="s">
        <v>8</v>
      </c>
      <c r="B8" s="26">
        <v>0</v>
      </c>
      <c r="C8" s="27" t="s">
        <v>9</v>
      </c>
      <c r="D8" s="26">
        <v>0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>
      <c r="A9" s="21" t="s">
        <v>10</v>
      </c>
      <c r="B9" s="29"/>
      <c r="C9" s="23"/>
      <c r="D9" s="29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>
      <c r="A10" s="25" t="s">
        <v>11</v>
      </c>
      <c r="B10" s="26">
        <v>0</v>
      </c>
      <c r="C10" s="27" t="s">
        <v>12</v>
      </c>
      <c r="D10" s="26">
        <v>0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>
      <c r="A11" s="30" t="s">
        <v>110</v>
      </c>
      <c r="B11" s="26">
        <v>0</v>
      </c>
      <c r="C11" s="27" t="s">
        <v>13</v>
      </c>
      <c r="D11" s="26">
        <v>0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>
      <c r="A12" s="25" t="s">
        <v>14</v>
      </c>
      <c r="B12" s="26">
        <v>0</v>
      </c>
      <c r="C12" s="27" t="s">
        <v>15</v>
      </c>
      <c r="D12" s="26">
        <v>0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>
      <c r="A13" s="25" t="s">
        <v>16</v>
      </c>
      <c r="B13" s="26">
        <v>0</v>
      </c>
      <c r="C13" s="27" t="s">
        <v>17</v>
      </c>
      <c r="D13" s="26">
        <v>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>
      <c r="A14" s="30" t="s">
        <v>110</v>
      </c>
      <c r="B14" s="26">
        <v>0</v>
      </c>
      <c r="C14" s="27" t="s">
        <v>18</v>
      </c>
      <c r="D14" s="26">
        <v>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>
      <c r="A15" s="25" t="s">
        <v>19</v>
      </c>
      <c r="B15" s="26">
        <v>0</v>
      </c>
      <c r="C15" s="27" t="s">
        <v>20</v>
      </c>
      <c r="D15" s="26">
        <v>0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4.25" customHeight="1">
      <c r="A16" s="21" t="s">
        <v>21</v>
      </c>
      <c r="B16" s="29"/>
      <c r="C16" s="23"/>
      <c r="D16" s="29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>
      <c r="A17" s="25" t="s">
        <v>22</v>
      </c>
      <c r="B17" s="26">
        <v>0</v>
      </c>
      <c r="C17" s="27" t="s">
        <v>23</v>
      </c>
      <c r="D17" s="26">
        <v>0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>
      <c r="A18" s="30" t="s">
        <v>110</v>
      </c>
      <c r="B18" s="26">
        <v>0</v>
      </c>
      <c r="C18" s="27" t="s">
        <v>24</v>
      </c>
      <c r="D18" s="26">
        <v>0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>
      <c r="A19" s="25" t="s">
        <v>14</v>
      </c>
      <c r="B19" s="26">
        <v>0</v>
      </c>
      <c r="C19" s="27" t="s">
        <v>25</v>
      </c>
      <c r="D19" s="26">
        <v>0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>
      <c r="A20" s="25" t="s">
        <v>16</v>
      </c>
      <c r="B20" s="26">
        <v>0</v>
      </c>
      <c r="C20" s="27" t="s">
        <v>26</v>
      </c>
      <c r="D20" s="26">
        <v>0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>
      <c r="A21" s="31" t="s">
        <v>110</v>
      </c>
      <c r="B21" s="26">
        <v>0</v>
      </c>
      <c r="C21" s="27" t="s">
        <v>27</v>
      </c>
      <c r="D21" s="26">
        <v>0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5.75" customHeight="1">
      <c r="A22" s="25" t="s">
        <v>8</v>
      </c>
      <c r="B22" s="26">
        <v>0</v>
      </c>
      <c r="C22" s="27" t="s">
        <v>28</v>
      </c>
      <c r="D22" s="26">
        <v>0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6.5" customHeight="1">
      <c r="A23" s="32" t="s">
        <v>29</v>
      </c>
      <c r="B23" s="29"/>
      <c r="C23" s="23"/>
      <c r="D23" s="29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5.75" customHeight="1">
      <c r="A24" s="25" t="s">
        <v>22</v>
      </c>
      <c r="B24" s="26">
        <v>0</v>
      </c>
      <c r="C24" s="27" t="s">
        <v>30</v>
      </c>
      <c r="D24" s="26">
        <v>0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5.75" customHeight="1">
      <c r="A25" s="30" t="s">
        <v>110</v>
      </c>
      <c r="B25" s="26">
        <v>0</v>
      </c>
      <c r="C25" s="27" t="s">
        <v>31</v>
      </c>
      <c r="D25" s="26">
        <v>0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5.75" customHeight="1">
      <c r="A26" s="25" t="s">
        <v>14</v>
      </c>
      <c r="B26" s="26">
        <v>0</v>
      </c>
      <c r="C26" s="27" t="s">
        <v>32</v>
      </c>
      <c r="D26" s="26">
        <v>0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5.75" customHeight="1">
      <c r="A27" s="25" t="s">
        <v>16</v>
      </c>
      <c r="B27" s="26">
        <v>0</v>
      </c>
      <c r="C27" s="27" t="s">
        <v>33</v>
      </c>
      <c r="D27" s="26">
        <v>0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5.75" customHeight="1">
      <c r="A28" s="30" t="s">
        <v>110</v>
      </c>
      <c r="B28" s="26">
        <v>0</v>
      </c>
      <c r="C28" s="27" t="s">
        <v>34</v>
      </c>
      <c r="D28" s="26">
        <v>0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5.75" customHeight="1">
      <c r="A29" s="25" t="s">
        <v>19</v>
      </c>
      <c r="B29" s="26">
        <v>0</v>
      </c>
      <c r="C29" s="27" t="s">
        <v>35</v>
      </c>
      <c r="D29" s="26">
        <v>0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4.25" customHeight="1">
      <c r="A30" s="21" t="s">
        <v>36</v>
      </c>
      <c r="B30" s="29"/>
      <c r="C30" s="23"/>
      <c r="D30" s="29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5.75" customHeight="1">
      <c r="A31" s="25" t="s">
        <v>22</v>
      </c>
      <c r="B31" s="26">
        <v>0</v>
      </c>
      <c r="C31" s="27" t="s">
        <v>37</v>
      </c>
      <c r="D31" s="26">
        <v>0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5.75" customHeight="1">
      <c r="A32" s="30" t="s">
        <v>110</v>
      </c>
      <c r="B32" s="26">
        <v>0</v>
      </c>
      <c r="C32" s="27" t="s">
        <v>38</v>
      </c>
      <c r="D32" s="26">
        <v>0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5.75" customHeight="1">
      <c r="A33" s="25" t="s">
        <v>14</v>
      </c>
      <c r="B33" s="26">
        <v>0</v>
      </c>
      <c r="C33" s="27" t="s">
        <v>39</v>
      </c>
      <c r="D33" s="26">
        <v>0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5.75" customHeight="1">
      <c r="A34" s="25" t="s">
        <v>16</v>
      </c>
      <c r="B34" s="26">
        <v>0</v>
      </c>
      <c r="C34" s="27" t="s">
        <v>40</v>
      </c>
      <c r="D34" s="26">
        <v>0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5.75" customHeight="1">
      <c r="A35" s="30" t="s">
        <v>110</v>
      </c>
      <c r="B35" s="26">
        <v>0</v>
      </c>
      <c r="C35" s="27" t="s">
        <v>41</v>
      </c>
      <c r="D35" s="26">
        <v>0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5.75" customHeight="1">
      <c r="A36" s="25" t="s">
        <v>8</v>
      </c>
      <c r="B36" s="26">
        <v>0</v>
      </c>
      <c r="C36" s="27" t="s">
        <v>42</v>
      </c>
      <c r="D36" s="26">
        <v>0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4.25" customHeight="1">
      <c r="A37" s="21" t="s">
        <v>43</v>
      </c>
      <c r="B37" s="29"/>
      <c r="C37" s="23"/>
      <c r="D37" s="29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5.75" customHeight="1">
      <c r="A38" s="25" t="s">
        <v>22</v>
      </c>
      <c r="B38" s="26">
        <v>0</v>
      </c>
      <c r="C38" s="27" t="s">
        <v>44</v>
      </c>
      <c r="D38" s="26">
        <v>0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5.75" customHeight="1">
      <c r="A39" s="30" t="s">
        <v>110</v>
      </c>
      <c r="B39" s="26">
        <v>0</v>
      </c>
      <c r="C39" s="27" t="s">
        <v>45</v>
      </c>
      <c r="D39" s="26">
        <v>0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5.75" customHeight="1">
      <c r="A40" s="25" t="s">
        <v>14</v>
      </c>
      <c r="B40" s="26">
        <v>0</v>
      </c>
      <c r="C40" s="27" t="s">
        <v>46</v>
      </c>
      <c r="D40" s="26">
        <v>0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5.75" customHeight="1">
      <c r="A41" s="25" t="s">
        <v>16</v>
      </c>
      <c r="B41" s="26">
        <v>0</v>
      </c>
      <c r="C41" s="27" t="s">
        <v>47</v>
      </c>
      <c r="D41" s="26">
        <v>0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5.75" customHeight="1">
      <c r="A42" s="30" t="s">
        <v>110</v>
      </c>
      <c r="B42" s="26">
        <v>0</v>
      </c>
      <c r="C42" s="27" t="s">
        <v>48</v>
      </c>
      <c r="D42" s="26">
        <v>0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5.75" customHeight="1">
      <c r="A43" s="25" t="s">
        <v>8</v>
      </c>
      <c r="B43" s="26">
        <v>0</v>
      </c>
      <c r="C43" s="27" t="s">
        <v>49</v>
      </c>
      <c r="D43" s="26">
        <v>0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4.25" customHeight="1">
      <c r="A44" s="21" t="s">
        <v>50</v>
      </c>
      <c r="B44" s="29"/>
      <c r="C44" s="23"/>
      <c r="D44" s="29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5.75" customHeight="1">
      <c r="A45" s="25" t="s">
        <v>51</v>
      </c>
      <c r="B45" s="26">
        <v>0</v>
      </c>
      <c r="C45" s="27" t="s">
        <v>52</v>
      </c>
      <c r="D45" s="26">
        <v>0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5.75" customHeight="1">
      <c r="A46" s="25" t="s">
        <v>22</v>
      </c>
      <c r="B46" s="26">
        <v>0</v>
      </c>
      <c r="C46" s="27" t="s">
        <v>53</v>
      </c>
      <c r="D46" s="26">
        <v>0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5.75" customHeight="1">
      <c r="A47" s="30" t="s">
        <v>110</v>
      </c>
      <c r="B47" s="26">
        <v>0</v>
      </c>
      <c r="C47" s="27" t="s">
        <v>54</v>
      </c>
      <c r="D47" s="26">
        <v>0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5.75" customHeight="1">
      <c r="A48" s="25" t="s">
        <v>14</v>
      </c>
      <c r="B48" s="26">
        <v>0</v>
      </c>
      <c r="C48" s="27" t="s">
        <v>55</v>
      </c>
      <c r="D48" s="26">
        <v>0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5.75" customHeight="1">
      <c r="A49" s="25" t="s">
        <v>56</v>
      </c>
      <c r="B49" s="26">
        <v>0</v>
      </c>
      <c r="C49" s="27" t="s">
        <v>57</v>
      </c>
      <c r="D49" s="26">
        <v>0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5.75" customHeight="1">
      <c r="A50" s="30" t="s">
        <v>110</v>
      </c>
      <c r="B50" s="26">
        <v>0</v>
      </c>
      <c r="C50" s="27" t="s">
        <v>58</v>
      </c>
      <c r="D50" s="26">
        <v>0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5.75" customHeight="1">
      <c r="A51" s="25" t="s">
        <v>16</v>
      </c>
      <c r="B51" s="26">
        <v>0</v>
      </c>
      <c r="C51" s="27" t="s">
        <v>59</v>
      </c>
      <c r="D51" s="26">
        <v>0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5.75" customHeight="1">
      <c r="A52" s="30" t="s">
        <v>110</v>
      </c>
      <c r="B52" s="26">
        <v>0</v>
      </c>
      <c r="C52" s="27" t="s">
        <v>60</v>
      </c>
      <c r="D52" s="26">
        <v>0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5.75" customHeight="1">
      <c r="A53" s="25" t="s">
        <v>61</v>
      </c>
      <c r="B53" s="26">
        <v>0</v>
      </c>
      <c r="C53" s="27" t="s">
        <v>62</v>
      </c>
      <c r="D53" s="26">
        <v>0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5.75" customHeight="1">
      <c r="A54" s="25" t="s">
        <v>63</v>
      </c>
      <c r="B54" s="26">
        <v>0</v>
      </c>
      <c r="C54" s="27" t="s">
        <v>64</v>
      </c>
      <c r="D54" s="26">
        <v>0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5.75" customHeight="1">
      <c r="A55" s="30" t="s">
        <v>110</v>
      </c>
      <c r="B55" s="26">
        <v>0</v>
      </c>
      <c r="C55" s="27" t="s">
        <v>65</v>
      </c>
      <c r="D55" s="26">
        <v>0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5.75" customHeight="1">
      <c r="A56" s="25" t="s">
        <v>8</v>
      </c>
      <c r="B56" s="26">
        <v>0</v>
      </c>
      <c r="C56" s="27" t="s">
        <v>66</v>
      </c>
      <c r="D56" s="26">
        <v>0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4.25" customHeight="1">
      <c r="A57" s="21" t="s">
        <v>67</v>
      </c>
      <c r="B57" s="29"/>
      <c r="C57" s="23"/>
      <c r="D57" s="29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5.75" customHeight="1">
      <c r="A58" s="25" t="s">
        <v>51</v>
      </c>
      <c r="B58" s="26">
        <v>0</v>
      </c>
      <c r="C58" s="27" t="s">
        <v>68</v>
      </c>
      <c r="D58" s="26">
        <v>0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5.75" customHeight="1">
      <c r="A59" s="25" t="s">
        <v>22</v>
      </c>
      <c r="B59" s="26">
        <v>0</v>
      </c>
      <c r="C59" s="27" t="s">
        <v>69</v>
      </c>
      <c r="D59" s="26">
        <v>0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5.75" customHeight="1">
      <c r="A60" s="30" t="s">
        <v>110</v>
      </c>
      <c r="B60" s="26">
        <v>0</v>
      </c>
      <c r="C60" s="27" t="s">
        <v>70</v>
      </c>
      <c r="D60" s="26">
        <v>0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5.75" customHeight="1">
      <c r="A61" s="25" t="s">
        <v>56</v>
      </c>
      <c r="B61" s="26">
        <v>0</v>
      </c>
      <c r="C61" s="27" t="s">
        <v>71</v>
      </c>
      <c r="D61" s="26">
        <v>0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5.75" customHeight="1">
      <c r="A62" s="30" t="s">
        <v>110</v>
      </c>
      <c r="B62" s="26">
        <v>0</v>
      </c>
      <c r="C62" s="27" t="s">
        <v>72</v>
      </c>
      <c r="D62" s="26">
        <v>0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5.75" customHeight="1">
      <c r="A63" s="25" t="s">
        <v>8</v>
      </c>
      <c r="B63" s="26">
        <v>0</v>
      </c>
      <c r="C63" s="27" t="s">
        <v>73</v>
      </c>
      <c r="D63" s="26">
        <v>0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4.25" customHeight="1">
      <c r="A64" s="21" t="s">
        <v>74</v>
      </c>
      <c r="B64" s="29"/>
      <c r="C64" s="23"/>
      <c r="D64" s="29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5.75" customHeight="1">
      <c r="A65" s="25" t="s">
        <v>51</v>
      </c>
      <c r="B65" s="26">
        <v>0</v>
      </c>
      <c r="C65" s="27" t="s">
        <v>75</v>
      </c>
      <c r="D65" s="26">
        <v>0</v>
      </c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5.75" customHeight="1">
      <c r="A66" s="25" t="s">
        <v>22</v>
      </c>
      <c r="B66" s="26">
        <v>0</v>
      </c>
      <c r="C66" s="27" t="s">
        <v>76</v>
      </c>
      <c r="D66" s="26">
        <v>0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5.75" customHeight="1">
      <c r="A67" s="30" t="s">
        <v>110</v>
      </c>
      <c r="B67" s="26">
        <v>0</v>
      </c>
      <c r="C67" s="27" t="s">
        <v>77</v>
      </c>
      <c r="D67" s="26">
        <v>0</v>
      </c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5.75" customHeight="1">
      <c r="A68" s="25" t="s">
        <v>14</v>
      </c>
      <c r="B68" s="26">
        <v>0</v>
      </c>
      <c r="C68" s="27" t="s">
        <v>78</v>
      </c>
      <c r="D68" s="26">
        <v>0</v>
      </c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5.75" customHeight="1">
      <c r="A69" s="25" t="s">
        <v>56</v>
      </c>
      <c r="B69" s="26">
        <v>0</v>
      </c>
      <c r="C69" s="27" t="s">
        <v>79</v>
      </c>
      <c r="D69" s="26">
        <v>0</v>
      </c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5.75" customHeight="1">
      <c r="A70" s="30" t="s">
        <v>110</v>
      </c>
      <c r="B70" s="26">
        <v>0</v>
      </c>
      <c r="C70" s="27" t="s">
        <v>80</v>
      </c>
      <c r="D70" s="26">
        <v>0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5.75" customHeight="1">
      <c r="A71" s="25" t="s">
        <v>16</v>
      </c>
      <c r="B71" s="26">
        <v>0</v>
      </c>
      <c r="C71" s="27" t="s">
        <v>81</v>
      </c>
      <c r="D71" s="26">
        <v>0</v>
      </c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5.75" customHeight="1">
      <c r="A72" s="30" t="s">
        <v>110</v>
      </c>
      <c r="B72" s="26">
        <v>0</v>
      </c>
      <c r="C72" s="27" t="s">
        <v>82</v>
      </c>
      <c r="D72" s="26">
        <v>0</v>
      </c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5.75" customHeight="1">
      <c r="A73" s="25" t="s">
        <v>61</v>
      </c>
      <c r="B73" s="26">
        <v>0</v>
      </c>
      <c r="C73" s="27" t="s">
        <v>83</v>
      </c>
      <c r="D73" s="26">
        <v>0</v>
      </c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5.75" customHeight="1">
      <c r="A74" s="25" t="s">
        <v>63</v>
      </c>
      <c r="B74" s="26">
        <v>0</v>
      </c>
      <c r="C74" s="27" t="s">
        <v>84</v>
      </c>
      <c r="D74" s="26">
        <v>0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5.75" customHeight="1">
      <c r="A75" s="30" t="s">
        <v>110</v>
      </c>
      <c r="B75" s="26">
        <v>0</v>
      </c>
      <c r="C75" s="27" t="s">
        <v>85</v>
      </c>
      <c r="D75" s="26">
        <v>0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5.75" customHeight="1">
      <c r="A76" s="25" t="s">
        <v>8</v>
      </c>
      <c r="B76" s="26">
        <v>0</v>
      </c>
      <c r="C76" s="27" t="s">
        <v>86</v>
      </c>
      <c r="D76" s="26">
        <v>0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24" customHeight="1">
      <c r="A77" s="21" t="s">
        <v>87</v>
      </c>
      <c r="B77" s="29"/>
      <c r="C77" s="23"/>
      <c r="D77" s="29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5.75" customHeight="1">
      <c r="A78" s="25" t="s">
        <v>22</v>
      </c>
      <c r="B78" s="26">
        <v>0</v>
      </c>
      <c r="C78" s="27" t="s">
        <v>88</v>
      </c>
      <c r="D78" s="26">
        <v>0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5.75" customHeight="1">
      <c r="A79" s="30" t="s">
        <v>110</v>
      </c>
      <c r="B79" s="26">
        <v>0</v>
      </c>
      <c r="C79" s="27" t="s">
        <v>89</v>
      </c>
      <c r="D79" s="26">
        <v>0</v>
      </c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5.75" customHeight="1">
      <c r="A80" s="25" t="s">
        <v>8</v>
      </c>
      <c r="B80" s="26">
        <v>0</v>
      </c>
      <c r="C80" s="27" t="s">
        <v>90</v>
      </c>
      <c r="D80" s="26">
        <v>0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5.75" customHeight="1">
      <c r="A81" s="33"/>
      <c r="B81" s="24"/>
      <c r="C81" s="34"/>
      <c r="D81" s="24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31.5" customHeight="1">
      <c r="A82" s="35" t="s">
        <v>91</v>
      </c>
      <c r="B82" s="13">
        <f>B5+B6+B7+B8+B10+B12+B13+B15+B17+B19+B20+B22+B24+B26+B27+B29+B31+B33+B34+B36+B38+B40+B41+B43+B45+B46+B48+B49+B51+B53+B54+B56+B58+B59+B61+B63+B65+B66+B68+B69+B71+B73+B74+B76+B78+B80</f>
        <v>0</v>
      </c>
      <c r="C82" s="27" t="s">
        <v>92</v>
      </c>
      <c r="D82" s="13">
        <f>D5+D6+D7+D8+D10+D12+D13+D15+D17+D19+D20+D22+D24+D26+D27+D29+D31+D33+D34+D36+D38+D40+D41+D43+D45+D46+D48+D49+D51+D53+D54+D56+D58+D59+D61+D63+D65+D66+D68+D69+D71+D73+D74+D76+D78+D80</f>
        <v>0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4.25" customHeight="1">
      <c r="A83" s="36" t="s">
        <v>93</v>
      </c>
      <c r="B83" s="29"/>
      <c r="C83" s="23"/>
      <c r="D83" s="29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5.75" customHeight="1">
      <c r="A84" s="25" t="s">
        <v>94</v>
      </c>
      <c r="B84" s="26">
        <v>0</v>
      </c>
      <c r="C84" s="27" t="s">
        <v>95</v>
      </c>
      <c r="D84" s="26">
        <v>0</v>
      </c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5.75" customHeight="1">
      <c r="A85" s="25" t="s">
        <v>96</v>
      </c>
      <c r="B85" s="26">
        <v>0</v>
      </c>
      <c r="C85" s="27" t="s">
        <v>97</v>
      </c>
      <c r="D85" s="26">
        <v>0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5.75" customHeight="1">
      <c r="A86" s="25"/>
      <c r="B86" s="37"/>
      <c r="C86" s="27"/>
      <c r="D86" s="37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21" customHeight="1">
      <c r="A87" s="58" t="s">
        <v>111</v>
      </c>
      <c r="B87" s="58"/>
      <c r="C87" s="58"/>
      <c r="D87" s="58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5.75" customHeight="1">
      <c r="A88" s="16"/>
      <c r="B88" s="16"/>
      <c r="C88" s="34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24" customHeight="1" thickBot="1">
      <c r="A89" s="51" t="s">
        <v>113</v>
      </c>
      <c r="B89" s="52"/>
      <c r="C89" s="52"/>
      <c r="D89" s="53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34.5" customHeight="1">
      <c r="A90" s="38" t="s">
        <v>98</v>
      </c>
      <c r="B90" s="3" t="e">
        <f>(((B45+B46+B48+B65+B66+B68)/3)+((B5+B10+B12+B17+B19+B24+B26+B31+B33+B38+B40+B58+B59)/2)+((B49+B51+B53+B69+B71+B73)*2/3)+((B6+B7+B13+B20+B27+B34+B41+B54+B61+B74+B78)))/B82</f>
        <v>#DIV/0!</v>
      </c>
      <c r="C90" s="39"/>
      <c r="D90" s="7" t="e">
        <f>(((D45+D46+D48+D65+D66+D68)/3)+((D5+D10+D12+D17+D19+D24+D26+D31+D33+D38+D40+D58+D59)/2)+((D49+D51+D53+D69+D71+D73)*2/3)+((D6+D7+D13+D20+D27+D34+D41+D54+D61+D74+D78)))/D82</f>
        <v>#DIV/0!</v>
      </c>
      <c r="E90" s="48" t="s">
        <v>104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>
      <c r="A91" s="40" t="s">
        <v>99</v>
      </c>
      <c r="B91" s="4" t="e">
        <f>(B7+B11+B14+B18+B21+B25+B28+B32+B35+B39+B42+B47+B50+B52+B55+B60+B62+B67+B70+B72+B75+B79)/B82</f>
        <v>#DIV/0!</v>
      </c>
      <c r="C91" s="34"/>
      <c r="D91" s="8" t="e">
        <f>(D7+D11+D14+D18+D21+D25+D28+D32+D35+D39+D42+D47+D50+D52+D55+D60+D62+D67+D70+D72+D75+D79)/D82</f>
        <v>#DIV/0!</v>
      </c>
      <c r="E91" s="49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>
      <c r="A92" s="40" t="s">
        <v>100</v>
      </c>
      <c r="B92" s="4" t="e">
        <f>(B6+B7+B10+B13+B17+B20+B24+B27+B31+B34+B38+B41+B46+B49+B51+B54+B59+B61+B66+B69+B71+B74+B78)/B82</f>
        <v>#DIV/0!</v>
      </c>
      <c r="C92" s="34"/>
      <c r="D92" s="8" t="e">
        <f>(D6+D7+D10+D13+D17+D20+D24+D27+D31+D34+D38+D41+D46+D49+D51+D54+D59+D61+D66+D69+D71+D74+D78)/D82</f>
        <v>#DIV/0!</v>
      </c>
      <c r="E92" s="50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5.75" thickBot="1">
      <c r="A93" s="40" t="s">
        <v>101</v>
      </c>
      <c r="B93" s="5" t="e">
        <f>(B5+B6+B7+B8+B10+B12+B13+B15+B17+B19+B20+B22+B24+B26+B27+B29+B31+B33+B34+B36)/E93</f>
        <v>#DIV/0!</v>
      </c>
      <c r="C93" s="34"/>
      <c r="D93" s="9" t="e">
        <f>(D5+D6+D7+D8+D10+D12+D13+D15+D17+D19+D20+D22+D24+D26+D27+D29+D31+D33+D34+D36)/E93</f>
        <v>#DIV/0!</v>
      </c>
      <c r="E93" s="12">
        <f>D5+D6+D7+D8+D10+D12+D13+D15+D17+D19+D20+D22+D24+D26+D27+D29+D31+D33+D34+D36</f>
        <v>0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30">
      <c r="A94" s="40" t="s">
        <v>102</v>
      </c>
      <c r="B94" s="4" t="e">
        <f>(B59+B61+B78)/(B58+B59+B61+B63+B78+B80)</f>
        <v>#DIV/0!</v>
      </c>
      <c r="C94" s="34"/>
      <c r="D94" s="10" t="e">
        <f>(D59+D61+D78)/(D58+D59+D61+D63+D78+D80)</f>
        <v>#DIV/0!</v>
      </c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5.75" thickBot="1">
      <c r="A95" s="41" t="s">
        <v>103</v>
      </c>
      <c r="B95" s="6" t="e">
        <f>(B84+B85)/B82</f>
        <v>#DIV/0!</v>
      </c>
      <c r="C95" s="42"/>
      <c r="D95" s="11" t="e">
        <f>(D84+D85)/D82</f>
        <v>#DIV/0!</v>
      </c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5.75" customHeight="1">
      <c r="A96" s="54" t="s">
        <v>120</v>
      </c>
      <c r="B96" s="55"/>
      <c r="C96" s="55"/>
      <c r="D96" s="55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5.75" customHeight="1">
      <c r="A97" s="16"/>
      <c r="B97" s="16"/>
      <c r="C97" s="34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5.75" customHeight="1">
      <c r="A98" s="16"/>
      <c r="B98" s="16"/>
      <c r="C98" s="34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5.75" customHeight="1">
      <c r="A99" s="16"/>
      <c r="B99" s="16"/>
      <c r="C99" s="34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5.75" customHeight="1">
      <c r="A100" s="16"/>
      <c r="B100" s="16"/>
      <c r="C100" s="34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5.75" customHeight="1">
      <c r="A101" s="16"/>
      <c r="B101" s="16"/>
      <c r="C101" s="34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5.75" customHeight="1">
      <c r="A102" s="16"/>
      <c r="B102" s="16"/>
      <c r="C102" s="34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5.75" customHeight="1">
      <c r="A103" s="16"/>
      <c r="B103" s="16"/>
      <c r="C103" s="34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5.75" customHeight="1">
      <c r="A104" s="16"/>
      <c r="B104" s="16"/>
      <c r="C104" s="34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5.75" customHeight="1">
      <c r="A105" s="16"/>
      <c r="B105" s="16"/>
      <c r="C105" s="34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5.75" customHeight="1">
      <c r="A106" s="16"/>
      <c r="B106" s="16"/>
      <c r="C106" s="34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5.75" customHeight="1">
      <c r="A107" s="16"/>
      <c r="B107" s="16"/>
      <c r="C107" s="34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5.75" customHeight="1">
      <c r="A108" s="16"/>
      <c r="B108" s="16"/>
      <c r="C108" s="34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5.75" customHeight="1">
      <c r="A109" s="16"/>
      <c r="B109" s="16"/>
      <c r="C109" s="34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5.75" customHeight="1">
      <c r="A110" s="16"/>
      <c r="B110" s="16"/>
      <c r="C110" s="34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5.75" customHeight="1">
      <c r="A111" s="16"/>
      <c r="B111" s="16"/>
      <c r="C111" s="34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5.75" customHeight="1">
      <c r="A112" s="16"/>
      <c r="B112" s="16"/>
      <c r="C112" s="34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5.75" customHeight="1">
      <c r="A113" s="16"/>
      <c r="B113" s="16"/>
      <c r="C113" s="34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5.75" customHeight="1">
      <c r="A114" s="16"/>
      <c r="B114" s="16"/>
      <c r="C114" s="34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5.75" customHeight="1">
      <c r="A115" s="16"/>
      <c r="B115" s="16"/>
      <c r="C115" s="34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5.75" customHeight="1">
      <c r="A116" s="16"/>
      <c r="B116" s="16"/>
      <c r="C116" s="34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5.75" customHeight="1">
      <c r="A117" s="16"/>
      <c r="B117" s="16"/>
      <c r="C117" s="34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5.75" customHeight="1">
      <c r="A118" s="16"/>
      <c r="B118" s="16"/>
      <c r="C118" s="34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5.75" customHeight="1">
      <c r="A119" s="16"/>
      <c r="B119" s="16"/>
      <c r="C119" s="34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5.75" customHeight="1">
      <c r="A120" s="16"/>
      <c r="B120" s="16"/>
      <c r="C120" s="34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5.75" customHeight="1">
      <c r="A121" s="16"/>
      <c r="B121" s="16"/>
      <c r="C121" s="34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5.75" customHeight="1">
      <c r="A122" s="16"/>
      <c r="B122" s="16"/>
      <c r="C122" s="34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5.75" customHeight="1">
      <c r="A123" s="16"/>
      <c r="B123" s="16"/>
      <c r="C123" s="34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5.75" customHeight="1">
      <c r="A124" s="16"/>
      <c r="B124" s="16"/>
      <c r="C124" s="34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5.75" customHeight="1">
      <c r="A125" s="16"/>
      <c r="B125" s="16"/>
      <c r="C125" s="34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5.75" customHeight="1">
      <c r="A126" s="16"/>
      <c r="B126" s="16"/>
      <c r="C126" s="34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5.75" customHeight="1">
      <c r="A127" s="16"/>
      <c r="B127" s="16"/>
      <c r="C127" s="34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5.75" customHeight="1">
      <c r="A128" s="16"/>
      <c r="B128" s="16"/>
      <c r="C128" s="34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5.75" customHeight="1">
      <c r="A129" s="16"/>
      <c r="B129" s="16"/>
      <c r="C129" s="34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5.75" customHeight="1">
      <c r="A130" s="16"/>
      <c r="B130" s="16"/>
      <c r="C130" s="34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5.75" customHeight="1">
      <c r="A131" s="16"/>
      <c r="B131" s="16"/>
      <c r="C131" s="34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5.75" customHeight="1">
      <c r="A132" s="16"/>
      <c r="B132" s="16"/>
      <c r="C132" s="34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5.75" customHeight="1">
      <c r="A133" s="16"/>
      <c r="B133" s="16"/>
      <c r="C133" s="34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5.75" customHeight="1">
      <c r="A134" s="16"/>
      <c r="B134" s="16"/>
      <c r="C134" s="34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5.75" customHeight="1">
      <c r="A135" s="16"/>
      <c r="B135" s="16"/>
      <c r="C135" s="34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5.75" customHeight="1">
      <c r="A136" s="16"/>
      <c r="B136" s="16"/>
      <c r="C136" s="34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5.75" customHeight="1">
      <c r="A137" s="16"/>
      <c r="B137" s="16"/>
      <c r="C137" s="34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5.75" customHeight="1">
      <c r="A138" s="16"/>
      <c r="B138" s="16"/>
      <c r="C138" s="34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5.75" customHeight="1">
      <c r="A139" s="16"/>
      <c r="B139" s="16"/>
      <c r="C139" s="34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5.75" customHeight="1">
      <c r="A140" s="16"/>
      <c r="B140" s="16"/>
      <c r="C140" s="34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5.75" customHeight="1">
      <c r="A141" s="16"/>
      <c r="B141" s="16"/>
      <c r="C141" s="34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5.75" customHeight="1">
      <c r="A142" s="16"/>
      <c r="B142" s="16"/>
      <c r="C142" s="34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5.75" customHeight="1">
      <c r="A143" s="16"/>
      <c r="B143" s="16"/>
      <c r="C143" s="34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5.75" customHeight="1">
      <c r="A144" s="16"/>
      <c r="B144" s="16"/>
      <c r="C144" s="34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5.75" customHeight="1">
      <c r="A145" s="16"/>
      <c r="B145" s="16"/>
      <c r="C145" s="34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5.75" customHeight="1">
      <c r="A146" s="16"/>
      <c r="B146" s="16"/>
      <c r="C146" s="34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5.75" customHeight="1">
      <c r="A147" s="16"/>
      <c r="B147" s="16"/>
      <c r="C147" s="34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5.75" customHeight="1">
      <c r="A148" s="16"/>
      <c r="B148" s="16"/>
      <c r="C148" s="34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5.75" customHeight="1">
      <c r="A149" s="16"/>
      <c r="B149" s="16"/>
      <c r="C149" s="34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5.75" customHeight="1">
      <c r="A150" s="16"/>
      <c r="B150" s="16"/>
      <c r="C150" s="34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5.75" customHeight="1">
      <c r="A151" s="16"/>
      <c r="B151" s="16"/>
      <c r="C151" s="34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5.75" customHeight="1">
      <c r="A152" s="16"/>
      <c r="B152" s="16"/>
      <c r="C152" s="34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5.75" customHeight="1">
      <c r="A153" s="16"/>
      <c r="B153" s="16"/>
      <c r="C153" s="34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5.75" customHeight="1">
      <c r="A154" s="16"/>
      <c r="B154" s="16"/>
      <c r="C154" s="34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5.75" customHeight="1">
      <c r="A155" s="16"/>
      <c r="B155" s="16"/>
      <c r="C155" s="34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5.75" customHeight="1">
      <c r="A156" s="16"/>
      <c r="B156" s="16"/>
      <c r="C156" s="34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5.75" customHeight="1">
      <c r="A157" s="16"/>
      <c r="B157" s="16"/>
      <c r="C157" s="34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5.75" customHeight="1">
      <c r="A158" s="16"/>
      <c r="B158" s="16"/>
      <c r="C158" s="34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5.75" customHeight="1">
      <c r="A159" s="16"/>
      <c r="B159" s="16"/>
      <c r="C159" s="34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5.75" customHeight="1">
      <c r="A160" s="16"/>
      <c r="B160" s="16"/>
      <c r="C160" s="34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5.75" customHeight="1">
      <c r="A161" s="16"/>
      <c r="B161" s="16"/>
      <c r="C161" s="34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5.75" customHeight="1">
      <c r="A162" s="16"/>
      <c r="B162" s="16"/>
      <c r="C162" s="34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5.75" customHeight="1">
      <c r="A163" s="16"/>
      <c r="B163" s="16"/>
      <c r="C163" s="34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5.75" customHeight="1">
      <c r="A164" s="16"/>
      <c r="B164" s="16"/>
      <c r="C164" s="34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5.75" customHeight="1">
      <c r="A165" s="16"/>
      <c r="B165" s="16"/>
      <c r="C165" s="34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5.75" customHeight="1">
      <c r="A166" s="16"/>
      <c r="B166" s="16"/>
      <c r="C166" s="34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5.75" customHeight="1">
      <c r="A167" s="16"/>
      <c r="B167" s="16"/>
      <c r="C167" s="34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5.75" customHeight="1">
      <c r="A168" s="16"/>
      <c r="B168" s="16"/>
      <c r="C168" s="34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5.75" customHeight="1">
      <c r="A169" s="16"/>
      <c r="B169" s="16"/>
      <c r="C169" s="34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5.75" customHeight="1">
      <c r="A170" s="16"/>
      <c r="B170" s="16"/>
      <c r="C170" s="34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5.75" customHeight="1">
      <c r="A171" s="16"/>
      <c r="B171" s="16"/>
      <c r="C171" s="34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5.75" customHeight="1">
      <c r="A172" s="16"/>
      <c r="B172" s="16"/>
      <c r="C172" s="34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5.75" customHeight="1">
      <c r="A173" s="16"/>
      <c r="B173" s="16"/>
      <c r="C173" s="34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5.75" customHeight="1">
      <c r="A174" s="16"/>
      <c r="B174" s="16"/>
      <c r="C174" s="34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5.75" customHeight="1">
      <c r="A175" s="16"/>
      <c r="B175" s="16"/>
      <c r="C175" s="34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5.75" customHeight="1">
      <c r="A176" s="16"/>
      <c r="B176" s="16"/>
      <c r="C176" s="34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5.75" customHeight="1">
      <c r="A177" s="16"/>
      <c r="B177" s="16"/>
      <c r="C177" s="34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5.75" customHeight="1">
      <c r="A178" s="16"/>
      <c r="B178" s="16"/>
      <c r="C178" s="34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5.75" customHeight="1">
      <c r="A179" s="16"/>
      <c r="B179" s="16"/>
      <c r="C179" s="34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5.75" customHeight="1">
      <c r="A180" s="16"/>
      <c r="B180" s="16"/>
      <c r="C180" s="34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5.75" customHeight="1">
      <c r="A181" s="16"/>
      <c r="B181" s="16"/>
      <c r="C181" s="34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5.75" customHeight="1">
      <c r="A182" s="16"/>
      <c r="B182" s="16"/>
      <c r="C182" s="34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5.75" customHeight="1">
      <c r="A183" s="16"/>
      <c r="B183" s="16"/>
      <c r="C183" s="34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5.75" customHeight="1">
      <c r="A184" s="16"/>
      <c r="B184" s="16"/>
      <c r="C184" s="34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5.75" customHeight="1">
      <c r="A185" s="16"/>
      <c r="B185" s="16"/>
      <c r="C185" s="34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5.75" customHeight="1">
      <c r="A186" s="16"/>
      <c r="B186" s="16"/>
      <c r="C186" s="34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5.75" customHeight="1">
      <c r="A187" s="16"/>
      <c r="B187" s="16"/>
      <c r="C187" s="34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5.75" customHeight="1">
      <c r="A188" s="16"/>
      <c r="B188" s="16"/>
      <c r="C188" s="34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5.75" customHeight="1">
      <c r="A189" s="16"/>
      <c r="B189" s="16"/>
      <c r="C189" s="34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5.75" customHeight="1">
      <c r="A190" s="16"/>
      <c r="B190" s="16"/>
      <c r="C190" s="34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5.75" customHeight="1">
      <c r="A191" s="16"/>
      <c r="B191" s="16"/>
      <c r="C191" s="34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5.75" customHeight="1">
      <c r="A192" s="16"/>
      <c r="B192" s="16"/>
      <c r="C192" s="34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5.75" customHeight="1">
      <c r="A193" s="16"/>
      <c r="B193" s="16"/>
      <c r="C193" s="34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5.75" customHeight="1">
      <c r="A194" s="16"/>
      <c r="B194" s="16"/>
      <c r="C194" s="34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5.75" customHeight="1">
      <c r="A195" s="16"/>
      <c r="B195" s="16"/>
      <c r="C195" s="34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5.75" customHeight="1">
      <c r="A196" s="16"/>
      <c r="B196" s="16"/>
      <c r="C196" s="34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5.75" customHeight="1">
      <c r="A197" s="16"/>
      <c r="B197" s="16"/>
      <c r="C197" s="34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5.75" customHeight="1">
      <c r="A198" s="16"/>
      <c r="B198" s="16"/>
      <c r="C198" s="34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5.75" customHeight="1">
      <c r="A199" s="16"/>
      <c r="B199" s="16"/>
      <c r="C199" s="34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5.75" customHeight="1">
      <c r="A200" s="16"/>
      <c r="B200" s="16"/>
      <c r="C200" s="34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5.75" customHeight="1">
      <c r="A201" s="16"/>
      <c r="B201" s="16"/>
      <c r="C201" s="34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5.75" customHeight="1">
      <c r="A202" s="16"/>
      <c r="B202" s="16"/>
      <c r="C202" s="34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5.75" customHeight="1">
      <c r="A203" s="16"/>
      <c r="B203" s="16"/>
      <c r="C203" s="34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5.75" customHeight="1">
      <c r="A204" s="16"/>
      <c r="B204" s="16"/>
      <c r="C204" s="34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5.75" customHeight="1">
      <c r="A205" s="16"/>
      <c r="B205" s="16"/>
      <c r="C205" s="34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5.75" customHeight="1">
      <c r="A206" s="16"/>
      <c r="B206" s="16"/>
      <c r="C206" s="34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5.75" customHeight="1">
      <c r="A207" s="16"/>
      <c r="B207" s="16"/>
      <c r="C207" s="34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5.75" customHeight="1">
      <c r="A208" s="16"/>
      <c r="B208" s="16"/>
      <c r="C208" s="34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5.75" customHeight="1">
      <c r="A209" s="16"/>
      <c r="B209" s="16"/>
      <c r="C209" s="34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5.75" customHeight="1">
      <c r="A210" s="16"/>
      <c r="B210" s="16"/>
      <c r="C210" s="34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5.75" customHeight="1">
      <c r="A211" s="16"/>
      <c r="B211" s="16"/>
      <c r="C211" s="34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5.75" customHeight="1">
      <c r="A212" s="16"/>
      <c r="B212" s="16"/>
      <c r="C212" s="34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5.75" customHeight="1">
      <c r="A213" s="16"/>
      <c r="B213" s="16"/>
      <c r="C213" s="34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5.75" customHeight="1">
      <c r="A214" s="16"/>
      <c r="B214" s="16"/>
      <c r="C214" s="34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5.75" customHeight="1">
      <c r="A215" s="16"/>
      <c r="B215" s="16"/>
      <c r="C215" s="34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5.75" customHeight="1">
      <c r="A216" s="16"/>
      <c r="B216" s="16"/>
      <c r="C216" s="34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5.75" customHeight="1">
      <c r="A217" s="16"/>
      <c r="B217" s="16"/>
      <c r="C217" s="34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5.75" customHeight="1">
      <c r="A218" s="16"/>
      <c r="B218" s="16"/>
      <c r="C218" s="34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5.75" customHeight="1">
      <c r="A219" s="16"/>
      <c r="B219" s="16"/>
      <c r="C219" s="34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5.75" customHeight="1">
      <c r="A220" s="16"/>
      <c r="B220" s="16"/>
      <c r="C220" s="34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5.75" customHeight="1">
      <c r="A221" s="16"/>
      <c r="B221" s="16"/>
      <c r="C221" s="34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5.75" customHeight="1">
      <c r="A222" s="16"/>
      <c r="B222" s="16"/>
      <c r="C222" s="34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5.75" customHeight="1">
      <c r="A223" s="16"/>
      <c r="B223" s="16"/>
      <c r="C223" s="34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5.75" customHeight="1">
      <c r="A224" s="16"/>
      <c r="B224" s="16"/>
      <c r="C224" s="34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5.75" customHeight="1">
      <c r="A225" s="16"/>
      <c r="B225" s="16"/>
      <c r="C225" s="34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5.75" customHeight="1">
      <c r="A226" s="16"/>
      <c r="B226" s="16"/>
      <c r="C226" s="34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5.75" customHeight="1">
      <c r="A227" s="16"/>
      <c r="B227" s="16"/>
      <c r="C227" s="34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5.75" customHeight="1">
      <c r="A228" s="16"/>
      <c r="B228" s="16"/>
      <c r="C228" s="34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5.75" customHeight="1">
      <c r="A229" s="16"/>
      <c r="B229" s="16"/>
      <c r="C229" s="34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5.75" customHeight="1">
      <c r="A230" s="16"/>
      <c r="B230" s="16"/>
      <c r="C230" s="34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5.75" customHeight="1">
      <c r="A231" s="16"/>
      <c r="B231" s="16"/>
      <c r="C231" s="34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5.75" customHeight="1">
      <c r="A232" s="16"/>
      <c r="B232" s="16"/>
      <c r="C232" s="34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5.75" customHeight="1">
      <c r="A233" s="16"/>
      <c r="B233" s="16"/>
      <c r="C233" s="34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5.75" customHeight="1">
      <c r="A234" s="16"/>
      <c r="B234" s="16"/>
      <c r="C234" s="34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5.75" customHeight="1">
      <c r="A235" s="16"/>
      <c r="B235" s="16"/>
      <c r="C235" s="34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5.75" customHeight="1">
      <c r="A236" s="16"/>
      <c r="B236" s="16"/>
      <c r="C236" s="34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5.75" customHeight="1">
      <c r="A237" s="16"/>
      <c r="B237" s="16"/>
      <c r="C237" s="34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5.75" customHeight="1">
      <c r="A238" s="16"/>
      <c r="B238" s="16"/>
      <c r="C238" s="34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5.75" customHeight="1">
      <c r="A239" s="16"/>
      <c r="B239" s="16"/>
      <c r="C239" s="34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5.75" customHeight="1">
      <c r="A240" s="16"/>
      <c r="B240" s="16"/>
      <c r="C240" s="34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5.75" customHeight="1">
      <c r="A241" s="16"/>
      <c r="B241" s="16"/>
      <c r="C241" s="34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5.75" customHeight="1">
      <c r="A242" s="16"/>
      <c r="B242" s="16"/>
      <c r="C242" s="34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5.75" customHeight="1">
      <c r="A243" s="16"/>
      <c r="B243" s="16"/>
      <c r="C243" s="34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5.75" customHeight="1">
      <c r="A244" s="16"/>
      <c r="B244" s="16"/>
      <c r="C244" s="34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5.75" customHeight="1">
      <c r="A245" s="16"/>
      <c r="B245" s="16"/>
      <c r="C245" s="34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5.75" customHeight="1">
      <c r="A246" s="16"/>
      <c r="B246" s="16"/>
      <c r="C246" s="34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5.75" customHeight="1">
      <c r="A247" s="16"/>
      <c r="B247" s="16"/>
      <c r="C247" s="34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5.75" customHeight="1">
      <c r="A248" s="16"/>
      <c r="B248" s="16"/>
      <c r="C248" s="34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5.75" customHeight="1">
      <c r="A249" s="16"/>
      <c r="B249" s="16"/>
      <c r="C249" s="34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5.75" customHeight="1">
      <c r="A250" s="16"/>
      <c r="B250" s="16"/>
      <c r="C250" s="34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5.75" customHeight="1">
      <c r="A251" s="16"/>
      <c r="B251" s="16"/>
      <c r="C251" s="34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5.75" customHeight="1">
      <c r="A252" s="16"/>
      <c r="B252" s="16"/>
      <c r="C252" s="34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5.75" customHeight="1">
      <c r="A253" s="16"/>
      <c r="B253" s="16"/>
      <c r="C253" s="34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5.75" customHeight="1">
      <c r="A254" s="16"/>
      <c r="B254" s="16"/>
      <c r="C254" s="34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5.75" customHeight="1">
      <c r="A255" s="16"/>
      <c r="B255" s="16"/>
      <c r="C255" s="34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5.75" customHeight="1">
      <c r="A256" s="16"/>
      <c r="B256" s="16"/>
      <c r="C256" s="34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5.75" customHeight="1">
      <c r="A257" s="16"/>
      <c r="B257" s="16"/>
      <c r="C257" s="34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5.75" customHeight="1">
      <c r="A258" s="16"/>
      <c r="B258" s="16"/>
      <c r="C258" s="34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5.75" customHeight="1">
      <c r="A259" s="16"/>
      <c r="B259" s="16"/>
      <c r="C259" s="34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5.75" customHeight="1">
      <c r="A260" s="16"/>
      <c r="B260" s="16"/>
      <c r="C260" s="34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5.75" customHeight="1">
      <c r="A261" s="16"/>
      <c r="B261" s="16"/>
      <c r="C261" s="34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5.75" customHeight="1">
      <c r="A262" s="16"/>
      <c r="B262" s="16"/>
      <c r="C262" s="34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5.75" customHeight="1">
      <c r="A263" s="16"/>
      <c r="B263" s="16"/>
      <c r="C263" s="34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5.75" customHeight="1">
      <c r="A264" s="16"/>
      <c r="B264" s="16"/>
      <c r="C264" s="34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5.75" customHeight="1">
      <c r="A265" s="16"/>
      <c r="B265" s="16"/>
      <c r="C265" s="34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5.75" customHeight="1">
      <c r="A266" s="16"/>
      <c r="B266" s="16"/>
      <c r="C266" s="34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5.75" customHeight="1">
      <c r="A267" s="16"/>
      <c r="B267" s="16"/>
      <c r="C267" s="34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5.75" customHeight="1">
      <c r="A268" s="16"/>
      <c r="B268" s="16"/>
      <c r="C268" s="34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5.75" customHeight="1">
      <c r="A269" s="16"/>
      <c r="B269" s="16"/>
      <c r="C269" s="34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5.75" customHeight="1">
      <c r="A270" s="16"/>
      <c r="B270" s="16"/>
      <c r="C270" s="34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5.75" customHeight="1">
      <c r="A271" s="16"/>
      <c r="B271" s="16"/>
      <c r="C271" s="34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5.75" customHeight="1">
      <c r="A272" s="16"/>
      <c r="B272" s="16"/>
      <c r="C272" s="34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5.75" customHeight="1">
      <c r="A273" s="16"/>
      <c r="B273" s="16"/>
      <c r="C273" s="34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5.75" customHeight="1">
      <c r="A274" s="16"/>
      <c r="B274" s="16"/>
      <c r="C274" s="34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5.75" customHeight="1">
      <c r="A275" s="16"/>
      <c r="B275" s="16"/>
      <c r="C275" s="34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5.75" customHeight="1">
      <c r="A276" s="16"/>
      <c r="B276" s="16"/>
      <c r="C276" s="34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5.75" customHeight="1">
      <c r="A277" s="16"/>
      <c r="B277" s="16"/>
      <c r="C277" s="34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5.75" customHeight="1">
      <c r="A278" s="16"/>
      <c r="B278" s="16"/>
      <c r="C278" s="34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5.75" customHeight="1">
      <c r="A279" s="16"/>
      <c r="B279" s="16"/>
      <c r="C279" s="34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5.75" customHeight="1">
      <c r="A280" s="16"/>
      <c r="B280" s="16"/>
      <c r="C280" s="34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5.75" customHeight="1">
      <c r="A281" s="16"/>
      <c r="B281" s="16"/>
      <c r="C281" s="34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5.75" customHeight="1">
      <c r="A282" s="16"/>
      <c r="B282" s="16"/>
      <c r="C282" s="34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5.75" customHeight="1">
      <c r="A283" s="16"/>
      <c r="B283" s="16"/>
      <c r="C283" s="34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5.75" customHeight="1">
      <c r="A284" s="16"/>
      <c r="B284" s="16"/>
      <c r="C284" s="34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5.75" customHeight="1">
      <c r="A285" s="16"/>
      <c r="B285" s="16"/>
      <c r="C285" s="34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5.75" customHeight="1">
      <c r="A286" s="16"/>
      <c r="B286" s="16"/>
      <c r="C286" s="34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5.75" customHeight="1">
      <c r="A287" s="16"/>
      <c r="B287" s="16"/>
      <c r="C287" s="34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5.75" customHeight="1">
      <c r="A288" s="16"/>
      <c r="B288" s="16"/>
      <c r="C288" s="34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5.75" customHeight="1">
      <c r="A289" s="16"/>
      <c r="B289" s="16"/>
      <c r="C289" s="34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5.75" customHeight="1">
      <c r="A290" s="16"/>
      <c r="B290" s="16"/>
      <c r="C290" s="34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5.75" customHeight="1">
      <c r="A291" s="16"/>
      <c r="B291" s="16"/>
      <c r="C291" s="34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5.75" customHeight="1">
      <c r="A292" s="16"/>
      <c r="B292" s="16"/>
      <c r="C292" s="34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5.75" customHeight="1">
      <c r="A293" s="16"/>
      <c r="B293" s="16"/>
      <c r="C293" s="34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5.75" customHeight="1">
      <c r="A294" s="16"/>
      <c r="B294" s="16"/>
      <c r="C294" s="34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5.75" customHeight="1">
      <c r="A295" s="16"/>
      <c r="B295" s="16"/>
      <c r="C295" s="34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5.75" customHeight="1">
      <c r="A296" s="16"/>
      <c r="B296" s="16"/>
      <c r="C296" s="34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5.75" customHeight="1">
      <c r="A297" s="16"/>
      <c r="B297" s="16"/>
      <c r="C297" s="34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5.75" customHeight="1">
      <c r="A298" s="16"/>
      <c r="B298" s="16"/>
      <c r="C298" s="34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5.75" customHeight="1">
      <c r="A299" s="16"/>
      <c r="B299" s="16"/>
      <c r="C299" s="34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5.75" customHeight="1">
      <c r="A300" s="16"/>
      <c r="B300" s="16"/>
      <c r="C300" s="34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5.75" customHeight="1">
      <c r="A301" s="16"/>
      <c r="B301" s="16"/>
      <c r="C301" s="34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5.75" customHeight="1">
      <c r="A302" s="16"/>
      <c r="B302" s="16"/>
      <c r="C302" s="34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5.75" customHeight="1">
      <c r="A303" s="16"/>
      <c r="B303" s="16"/>
      <c r="C303" s="34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5.75" customHeight="1">
      <c r="A304" s="16"/>
      <c r="B304" s="16"/>
      <c r="C304" s="34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5.75" customHeight="1">
      <c r="A305" s="16"/>
      <c r="B305" s="16"/>
      <c r="C305" s="34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5.75" customHeight="1">
      <c r="A306" s="16"/>
      <c r="B306" s="16"/>
      <c r="C306" s="34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5.75" customHeight="1">
      <c r="A307" s="16"/>
      <c r="B307" s="16"/>
      <c r="C307" s="34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5.75" customHeight="1">
      <c r="A308" s="16"/>
      <c r="B308" s="16"/>
      <c r="C308" s="34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5.75" customHeight="1">
      <c r="A309" s="16"/>
      <c r="B309" s="16"/>
      <c r="C309" s="34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5.75" customHeight="1">
      <c r="A310" s="16"/>
      <c r="B310" s="16"/>
      <c r="C310" s="34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5.75" customHeight="1">
      <c r="A311" s="16"/>
      <c r="B311" s="16"/>
      <c r="C311" s="34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5.75" customHeight="1">
      <c r="A312" s="16"/>
      <c r="B312" s="16"/>
      <c r="C312" s="34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5.75" customHeight="1">
      <c r="A313" s="16"/>
      <c r="B313" s="16"/>
      <c r="C313" s="34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5.75" customHeight="1">
      <c r="A314" s="16"/>
      <c r="B314" s="16"/>
      <c r="C314" s="34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5.75" customHeight="1">
      <c r="A315" s="16"/>
      <c r="B315" s="16"/>
      <c r="C315" s="34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5.75" customHeight="1">
      <c r="A316" s="16"/>
      <c r="B316" s="16"/>
      <c r="C316" s="34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5.75" customHeight="1">
      <c r="A317" s="16"/>
      <c r="B317" s="16"/>
      <c r="C317" s="34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5.75" customHeight="1">
      <c r="A318" s="16"/>
      <c r="B318" s="16"/>
      <c r="C318" s="34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5.75" customHeight="1">
      <c r="A319" s="16"/>
      <c r="B319" s="16"/>
      <c r="C319" s="34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5.75" customHeight="1">
      <c r="A320" s="16"/>
      <c r="B320" s="16"/>
      <c r="C320" s="34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5.75" customHeight="1">
      <c r="A321" s="16"/>
      <c r="B321" s="16"/>
      <c r="C321" s="34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5.75" customHeight="1">
      <c r="A322" s="16"/>
      <c r="B322" s="16"/>
      <c r="C322" s="34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5.75" customHeight="1">
      <c r="A323" s="16"/>
      <c r="B323" s="16"/>
      <c r="C323" s="34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5.75" customHeight="1">
      <c r="A324" s="16"/>
      <c r="B324" s="16"/>
      <c r="C324" s="34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5.75" customHeight="1">
      <c r="A325" s="16"/>
      <c r="B325" s="16"/>
      <c r="C325" s="34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5.75" customHeight="1">
      <c r="A326" s="16"/>
      <c r="B326" s="16"/>
      <c r="C326" s="34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5.75" customHeight="1">
      <c r="A327" s="16"/>
      <c r="B327" s="16"/>
      <c r="C327" s="34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5.75" customHeight="1">
      <c r="A328" s="16"/>
      <c r="B328" s="16"/>
      <c r="C328" s="34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5.75" customHeight="1">
      <c r="A329" s="16"/>
      <c r="B329" s="16"/>
      <c r="C329" s="34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5.75" customHeight="1">
      <c r="A330" s="16"/>
      <c r="B330" s="16"/>
      <c r="C330" s="34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5.75" customHeight="1">
      <c r="A331" s="16"/>
      <c r="B331" s="16"/>
      <c r="C331" s="34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5.75" customHeight="1">
      <c r="A332" s="16"/>
      <c r="B332" s="16"/>
      <c r="C332" s="34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5.75" customHeight="1">
      <c r="A333" s="16"/>
      <c r="B333" s="16"/>
      <c r="C333" s="34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5.75" customHeight="1">
      <c r="A334" s="16"/>
      <c r="B334" s="16"/>
      <c r="C334" s="34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5.75" customHeight="1">
      <c r="A335" s="16"/>
      <c r="B335" s="16"/>
      <c r="C335" s="34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5.75" customHeight="1">
      <c r="A336" s="16"/>
      <c r="B336" s="16"/>
      <c r="C336" s="34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5.75" customHeight="1">
      <c r="A337" s="16"/>
      <c r="B337" s="16"/>
      <c r="C337" s="34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5.75" customHeight="1">
      <c r="A338" s="16"/>
      <c r="B338" s="16"/>
      <c r="C338" s="34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5.75" customHeight="1">
      <c r="A339" s="16"/>
      <c r="B339" s="16"/>
      <c r="C339" s="34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5.75" customHeight="1">
      <c r="A340" s="16"/>
      <c r="B340" s="16"/>
      <c r="C340" s="34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5.75" customHeight="1">
      <c r="A341" s="16"/>
      <c r="B341" s="16"/>
      <c r="C341" s="34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5.75" customHeight="1">
      <c r="A342" s="16"/>
      <c r="B342" s="16"/>
      <c r="C342" s="34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5.75" customHeight="1">
      <c r="A343" s="16"/>
      <c r="B343" s="16"/>
      <c r="C343" s="34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5.75" customHeight="1">
      <c r="A344" s="16"/>
      <c r="B344" s="16"/>
      <c r="C344" s="34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5.75" customHeight="1">
      <c r="A345" s="16"/>
      <c r="B345" s="16"/>
      <c r="C345" s="34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5.75" customHeight="1">
      <c r="A346" s="16"/>
      <c r="B346" s="16"/>
      <c r="C346" s="34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5.75" customHeight="1">
      <c r="A347" s="16"/>
      <c r="B347" s="16"/>
      <c r="C347" s="34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5.75" customHeight="1">
      <c r="A348" s="16"/>
      <c r="B348" s="16"/>
      <c r="C348" s="34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5.75" customHeight="1">
      <c r="A349" s="16"/>
      <c r="B349" s="16"/>
      <c r="C349" s="34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5.75" customHeight="1">
      <c r="A350" s="16"/>
      <c r="B350" s="16"/>
      <c r="C350" s="34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5.75" customHeight="1">
      <c r="A351" s="16"/>
      <c r="B351" s="16"/>
      <c r="C351" s="34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5.75" customHeight="1">
      <c r="A352" s="16"/>
      <c r="B352" s="16"/>
      <c r="C352" s="34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5.75" customHeight="1">
      <c r="A353" s="16"/>
      <c r="B353" s="16"/>
      <c r="C353" s="34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5.75" customHeight="1">
      <c r="A354" s="16"/>
      <c r="B354" s="16"/>
      <c r="C354" s="34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5.75" customHeight="1">
      <c r="A355" s="16"/>
      <c r="B355" s="16"/>
      <c r="C355" s="34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5.75" customHeight="1">
      <c r="A356" s="16"/>
      <c r="B356" s="16"/>
      <c r="C356" s="34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5.75" customHeight="1">
      <c r="A357" s="16"/>
      <c r="B357" s="16"/>
      <c r="C357" s="34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5.75" customHeight="1">
      <c r="A358" s="16"/>
      <c r="B358" s="16"/>
      <c r="C358" s="34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5.75" customHeight="1">
      <c r="A359" s="16"/>
      <c r="B359" s="16"/>
      <c r="C359" s="34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5.75" customHeight="1">
      <c r="A360" s="16"/>
      <c r="B360" s="16"/>
      <c r="C360" s="34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5.75" customHeight="1">
      <c r="A361" s="16"/>
      <c r="B361" s="16"/>
      <c r="C361" s="34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5.75" customHeight="1">
      <c r="A362" s="16"/>
      <c r="B362" s="16"/>
      <c r="C362" s="34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5.75" customHeight="1">
      <c r="A363" s="16"/>
      <c r="B363" s="16"/>
      <c r="C363" s="34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5.75" customHeight="1">
      <c r="A364" s="16"/>
      <c r="B364" s="16"/>
      <c r="C364" s="34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5.75" customHeight="1">
      <c r="A365" s="16"/>
      <c r="B365" s="16"/>
      <c r="C365" s="34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5.75" customHeight="1">
      <c r="A366" s="16"/>
      <c r="B366" s="16"/>
      <c r="C366" s="34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5.75" customHeight="1">
      <c r="A367" s="16"/>
      <c r="B367" s="16"/>
      <c r="C367" s="34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5.75" customHeight="1">
      <c r="A368" s="16"/>
      <c r="B368" s="16"/>
      <c r="C368" s="34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5.75" customHeight="1">
      <c r="A369" s="16"/>
      <c r="B369" s="16"/>
      <c r="C369" s="34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5.75" customHeight="1">
      <c r="A370" s="16"/>
      <c r="B370" s="16"/>
      <c r="C370" s="34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5.75" customHeight="1">
      <c r="A371" s="16"/>
      <c r="B371" s="16"/>
      <c r="C371" s="34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5.75" customHeight="1">
      <c r="A372" s="16"/>
      <c r="B372" s="16"/>
      <c r="C372" s="34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5.75" customHeight="1">
      <c r="A373" s="16"/>
      <c r="B373" s="16"/>
      <c r="C373" s="34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5.75" customHeight="1">
      <c r="A374" s="16"/>
      <c r="B374" s="16"/>
      <c r="C374" s="34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5.75" customHeight="1">
      <c r="A375" s="16"/>
      <c r="B375" s="16"/>
      <c r="C375" s="34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5.75" customHeight="1">
      <c r="A376" s="16"/>
      <c r="B376" s="16"/>
      <c r="C376" s="34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5.75" customHeight="1">
      <c r="A377" s="16"/>
      <c r="B377" s="16"/>
      <c r="C377" s="34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5.75" customHeight="1">
      <c r="A378" s="16"/>
      <c r="B378" s="16"/>
      <c r="C378" s="34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5.75" customHeight="1">
      <c r="A379" s="16"/>
      <c r="B379" s="16"/>
      <c r="C379" s="34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5.75" customHeight="1">
      <c r="A380" s="16"/>
      <c r="B380" s="16"/>
      <c r="C380" s="34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5.75" customHeight="1">
      <c r="A381" s="16"/>
      <c r="B381" s="16"/>
      <c r="C381" s="34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5.75" customHeight="1">
      <c r="A382" s="16"/>
      <c r="B382" s="16"/>
      <c r="C382" s="34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5.75" customHeight="1">
      <c r="A383" s="16"/>
      <c r="B383" s="16"/>
      <c r="C383" s="34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5.75" customHeight="1">
      <c r="A384" s="16"/>
      <c r="B384" s="16"/>
      <c r="C384" s="34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5.75" customHeight="1">
      <c r="A385" s="16"/>
      <c r="B385" s="16"/>
      <c r="C385" s="34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5.75" customHeight="1">
      <c r="A386" s="16"/>
      <c r="B386" s="16"/>
      <c r="C386" s="34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5.75" customHeight="1">
      <c r="A387" s="16"/>
      <c r="B387" s="16"/>
      <c r="C387" s="34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5.75" customHeight="1">
      <c r="A388" s="16"/>
      <c r="B388" s="16"/>
      <c r="C388" s="34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5.75" customHeight="1">
      <c r="A389" s="16"/>
      <c r="B389" s="16"/>
      <c r="C389" s="34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5.75" customHeight="1">
      <c r="A390" s="16"/>
      <c r="B390" s="16"/>
      <c r="C390" s="34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5.75" customHeight="1">
      <c r="A391" s="16"/>
      <c r="B391" s="16"/>
      <c r="C391" s="34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5.75" customHeight="1">
      <c r="A392" s="16"/>
      <c r="B392" s="16"/>
      <c r="C392" s="34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5.75" customHeight="1">
      <c r="A393" s="16"/>
      <c r="B393" s="16"/>
      <c r="C393" s="34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5.75" customHeight="1">
      <c r="A394" s="16"/>
      <c r="B394" s="16"/>
      <c r="C394" s="34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5.75" customHeight="1">
      <c r="A395" s="16"/>
      <c r="B395" s="16"/>
      <c r="C395" s="34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5.75" customHeight="1">
      <c r="A396" s="16"/>
      <c r="B396" s="16"/>
      <c r="C396" s="34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5.75" customHeight="1">
      <c r="A397" s="16"/>
      <c r="B397" s="16"/>
      <c r="C397" s="34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5.75" customHeight="1">
      <c r="A398" s="16"/>
      <c r="B398" s="16"/>
      <c r="C398" s="34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5.75" customHeight="1">
      <c r="A399" s="16"/>
      <c r="B399" s="16"/>
      <c r="C399" s="34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5.75" customHeight="1">
      <c r="A400" s="16"/>
      <c r="B400" s="16"/>
      <c r="C400" s="34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5.75" customHeight="1">
      <c r="A401" s="16"/>
      <c r="B401" s="16"/>
      <c r="C401" s="34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5.75" customHeight="1">
      <c r="A402" s="16"/>
      <c r="B402" s="16"/>
      <c r="C402" s="34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5.75" customHeight="1">
      <c r="A403" s="16"/>
      <c r="B403" s="16"/>
      <c r="C403" s="34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5.75" customHeight="1">
      <c r="A404" s="16"/>
      <c r="B404" s="16"/>
      <c r="C404" s="34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5.75" customHeight="1">
      <c r="A405" s="16"/>
      <c r="B405" s="16"/>
      <c r="C405" s="34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5.75" customHeight="1">
      <c r="A406" s="16"/>
      <c r="B406" s="16"/>
      <c r="C406" s="34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5.75" customHeight="1">
      <c r="A407" s="16"/>
      <c r="B407" s="16"/>
      <c r="C407" s="34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5.75" customHeight="1">
      <c r="A408" s="16"/>
      <c r="B408" s="16"/>
      <c r="C408" s="34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5.75" customHeight="1">
      <c r="A409" s="16"/>
      <c r="B409" s="16"/>
      <c r="C409" s="34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5.75" customHeight="1">
      <c r="A410" s="16"/>
      <c r="B410" s="16"/>
      <c r="C410" s="34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5.75" customHeight="1">
      <c r="A411" s="16"/>
      <c r="B411" s="16"/>
      <c r="C411" s="34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5.75" customHeight="1">
      <c r="A412" s="16"/>
      <c r="B412" s="16"/>
      <c r="C412" s="34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5.75" customHeight="1">
      <c r="A413" s="16"/>
      <c r="B413" s="16"/>
      <c r="C413" s="34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5.75" customHeight="1">
      <c r="A414" s="16"/>
      <c r="B414" s="16"/>
      <c r="C414" s="34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5.75" customHeight="1">
      <c r="A415" s="16"/>
      <c r="B415" s="16"/>
      <c r="C415" s="34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5.75" customHeight="1">
      <c r="A416" s="16"/>
      <c r="B416" s="16"/>
      <c r="C416" s="34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5.75" customHeight="1">
      <c r="A417" s="16"/>
      <c r="B417" s="16"/>
      <c r="C417" s="34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5.75" customHeight="1">
      <c r="A418" s="16"/>
      <c r="B418" s="16"/>
      <c r="C418" s="34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5.75" customHeight="1">
      <c r="A419" s="16"/>
      <c r="B419" s="16"/>
      <c r="C419" s="34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5.75" customHeight="1">
      <c r="A420" s="16"/>
      <c r="B420" s="16"/>
      <c r="C420" s="34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5.75" customHeight="1">
      <c r="A421" s="16"/>
      <c r="B421" s="16"/>
      <c r="C421" s="34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5.75" customHeight="1">
      <c r="A422" s="16"/>
      <c r="B422" s="16"/>
      <c r="C422" s="34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5.75" customHeight="1">
      <c r="A423" s="16"/>
      <c r="B423" s="16"/>
      <c r="C423" s="34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5.75" customHeight="1">
      <c r="A424" s="16"/>
      <c r="B424" s="16"/>
      <c r="C424" s="34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5.75" customHeight="1">
      <c r="A425" s="16"/>
      <c r="B425" s="16"/>
      <c r="C425" s="34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5.75" customHeight="1">
      <c r="A426" s="16"/>
      <c r="B426" s="16"/>
      <c r="C426" s="34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5.75" customHeight="1">
      <c r="A427" s="16"/>
      <c r="B427" s="16"/>
      <c r="C427" s="34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5.75" customHeight="1">
      <c r="A428" s="16"/>
      <c r="B428" s="16"/>
      <c r="C428" s="34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5.75" customHeight="1">
      <c r="A429" s="16"/>
      <c r="B429" s="16"/>
      <c r="C429" s="34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5.75" customHeight="1">
      <c r="A430" s="16"/>
      <c r="B430" s="16"/>
      <c r="C430" s="34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5.75" customHeight="1">
      <c r="A431" s="16"/>
      <c r="B431" s="16"/>
      <c r="C431" s="34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5.75" customHeight="1">
      <c r="A432" s="16"/>
      <c r="B432" s="16"/>
      <c r="C432" s="34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5.75" customHeight="1">
      <c r="A433" s="16"/>
      <c r="B433" s="16"/>
      <c r="C433" s="34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5.75" customHeight="1">
      <c r="A434" s="16"/>
      <c r="B434" s="16"/>
      <c r="C434" s="34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5.75" customHeight="1">
      <c r="A435" s="16"/>
      <c r="B435" s="16"/>
      <c r="C435" s="34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5.75" customHeight="1">
      <c r="A436" s="16"/>
      <c r="B436" s="16"/>
      <c r="C436" s="34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5.75" customHeight="1">
      <c r="A437" s="16"/>
      <c r="B437" s="16"/>
      <c r="C437" s="34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5.75" customHeight="1">
      <c r="A438" s="16"/>
      <c r="B438" s="16"/>
      <c r="C438" s="34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5.75" customHeight="1">
      <c r="A439" s="16"/>
      <c r="B439" s="16"/>
      <c r="C439" s="34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5.75" customHeight="1">
      <c r="A440" s="16"/>
      <c r="B440" s="16"/>
      <c r="C440" s="34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5.75" customHeight="1">
      <c r="A441" s="16"/>
      <c r="B441" s="16"/>
      <c r="C441" s="34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5.75" customHeight="1">
      <c r="A442" s="16"/>
      <c r="B442" s="16"/>
      <c r="C442" s="34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5.75" customHeight="1">
      <c r="A443" s="16"/>
      <c r="B443" s="16"/>
      <c r="C443" s="34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5.75" customHeight="1">
      <c r="A444" s="16"/>
      <c r="B444" s="16"/>
      <c r="C444" s="34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5.75" customHeight="1">
      <c r="A445" s="16"/>
      <c r="B445" s="16"/>
      <c r="C445" s="34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5.75" customHeight="1">
      <c r="A446" s="16"/>
      <c r="B446" s="16"/>
      <c r="C446" s="34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5.75" customHeight="1">
      <c r="A447" s="16"/>
      <c r="B447" s="16"/>
      <c r="C447" s="34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5.75" customHeight="1">
      <c r="A448" s="16"/>
      <c r="B448" s="16"/>
      <c r="C448" s="34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5.75" customHeight="1">
      <c r="A449" s="16"/>
      <c r="B449" s="16"/>
      <c r="C449" s="34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5.75" customHeight="1">
      <c r="A450" s="16"/>
      <c r="B450" s="16"/>
      <c r="C450" s="34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5.75" customHeight="1">
      <c r="A451" s="16"/>
      <c r="B451" s="16"/>
      <c r="C451" s="34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5.75" customHeight="1">
      <c r="A452" s="16"/>
      <c r="B452" s="16"/>
      <c r="C452" s="34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5.75" customHeight="1">
      <c r="A453" s="16"/>
      <c r="B453" s="16"/>
      <c r="C453" s="34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5.75" customHeight="1">
      <c r="A454" s="16"/>
      <c r="B454" s="16"/>
      <c r="C454" s="34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5.75" customHeight="1">
      <c r="A455" s="16"/>
      <c r="B455" s="16"/>
      <c r="C455" s="34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5.75" customHeight="1">
      <c r="A456" s="16"/>
      <c r="B456" s="16"/>
      <c r="C456" s="34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5.75" customHeight="1">
      <c r="A457" s="16"/>
      <c r="B457" s="16"/>
      <c r="C457" s="34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5.75" customHeight="1">
      <c r="A458" s="16"/>
      <c r="B458" s="16"/>
      <c r="C458" s="34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5.75" customHeight="1">
      <c r="A459" s="16"/>
      <c r="B459" s="16"/>
      <c r="C459" s="34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5.75" customHeight="1">
      <c r="A460" s="16"/>
      <c r="B460" s="16"/>
      <c r="C460" s="34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5.75" customHeight="1">
      <c r="A461" s="16"/>
      <c r="B461" s="16"/>
      <c r="C461" s="34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5.75" customHeight="1">
      <c r="A462" s="16"/>
      <c r="B462" s="16"/>
      <c r="C462" s="34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5.75" customHeight="1">
      <c r="A463" s="16"/>
      <c r="B463" s="16"/>
      <c r="C463" s="34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5.75" customHeight="1">
      <c r="A464" s="16"/>
      <c r="B464" s="16"/>
      <c r="C464" s="34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5.75" customHeight="1">
      <c r="A465" s="16"/>
      <c r="B465" s="16"/>
      <c r="C465" s="34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5.75" customHeight="1">
      <c r="A466" s="16"/>
      <c r="B466" s="16"/>
      <c r="C466" s="34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5.75" customHeight="1">
      <c r="A467" s="16"/>
      <c r="B467" s="16"/>
      <c r="C467" s="34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5.75" customHeight="1">
      <c r="A468" s="16"/>
      <c r="B468" s="16"/>
      <c r="C468" s="34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5.75" customHeight="1">
      <c r="A469" s="16"/>
      <c r="B469" s="16"/>
      <c r="C469" s="34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5.75" customHeight="1">
      <c r="A470" s="16"/>
      <c r="B470" s="16"/>
      <c r="C470" s="34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5.75" customHeight="1">
      <c r="A471" s="16"/>
      <c r="B471" s="16"/>
      <c r="C471" s="34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5.75" customHeight="1">
      <c r="A472" s="16"/>
      <c r="B472" s="16"/>
      <c r="C472" s="34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5.75" customHeight="1">
      <c r="A473" s="16"/>
      <c r="B473" s="16"/>
      <c r="C473" s="34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5.75" customHeight="1">
      <c r="A474" s="16"/>
      <c r="B474" s="16"/>
      <c r="C474" s="34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5.75" customHeight="1">
      <c r="A475" s="16"/>
      <c r="B475" s="16"/>
      <c r="C475" s="34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5.75" customHeight="1">
      <c r="A476" s="16"/>
      <c r="B476" s="16"/>
      <c r="C476" s="34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5.75" customHeight="1">
      <c r="A477" s="16"/>
      <c r="B477" s="16"/>
      <c r="C477" s="34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5.75" customHeight="1">
      <c r="A478" s="16"/>
      <c r="B478" s="16"/>
      <c r="C478" s="34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5.75" customHeight="1">
      <c r="A479" s="16"/>
      <c r="B479" s="16"/>
      <c r="C479" s="34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5.75" customHeight="1">
      <c r="A480" s="16"/>
      <c r="B480" s="16"/>
      <c r="C480" s="34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5.75" customHeight="1">
      <c r="A481" s="16"/>
      <c r="B481" s="16"/>
      <c r="C481" s="34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5.75" customHeight="1">
      <c r="A482" s="16"/>
      <c r="B482" s="16"/>
      <c r="C482" s="34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5.75" customHeight="1">
      <c r="A483" s="16"/>
      <c r="B483" s="16"/>
      <c r="C483" s="34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5.75" customHeight="1">
      <c r="A484" s="16"/>
      <c r="B484" s="16"/>
      <c r="C484" s="34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5.75" customHeight="1">
      <c r="A485" s="16"/>
      <c r="B485" s="16"/>
      <c r="C485" s="34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5.75" customHeight="1">
      <c r="A486" s="16"/>
      <c r="B486" s="16"/>
      <c r="C486" s="34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5.75" customHeight="1">
      <c r="A487" s="16"/>
      <c r="B487" s="16"/>
      <c r="C487" s="34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5.75" customHeight="1">
      <c r="A488" s="16"/>
      <c r="B488" s="16"/>
      <c r="C488" s="34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5.75" customHeight="1">
      <c r="A489" s="16"/>
      <c r="B489" s="16"/>
      <c r="C489" s="34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5.75" customHeight="1">
      <c r="A490" s="16"/>
      <c r="B490" s="16"/>
      <c r="C490" s="34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5.75" customHeight="1">
      <c r="A491" s="16"/>
      <c r="B491" s="16"/>
      <c r="C491" s="34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5.75" customHeight="1">
      <c r="A492" s="16"/>
      <c r="B492" s="16"/>
      <c r="C492" s="34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5.75" customHeight="1">
      <c r="A493" s="16"/>
      <c r="B493" s="16"/>
      <c r="C493" s="34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5.75" customHeight="1">
      <c r="A494" s="16"/>
      <c r="B494" s="16"/>
      <c r="C494" s="34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5.75" customHeight="1">
      <c r="A495" s="16"/>
      <c r="B495" s="16"/>
      <c r="C495" s="34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5.75" customHeight="1">
      <c r="A496" s="16"/>
      <c r="B496" s="16"/>
      <c r="C496" s="34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5.75" customHeight="1">
      <c r="A497" s="16"/>
      <c r="B497" s="16"/>
      <c r="C497" s="34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5.75" customHeight="1">
      <c r="A498" s="16"/>
      <c r="B498" s="16"/>
      <c r="C498" s="34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5.75" customHeight="1">
      <c r="A499" s="16"/>
      <c r="B499" s="16"/>
      <c r="C499" s="34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5.75" customHeight="1">
      <c r="A500" s="16"/>
      <c r="B500" s="16"/>
      <c r="C500" s="34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5.75" customHeight="1">
      <c r="A501" s="16"/>
      <c r="B501" s="16"/>
      <c r="C501" s="34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5.75" customHeight="1">
      <c r="A502" s="16"/>
      <c r="B502" s="16"/>
      <c r="C502" s="34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5.75" customHeight="1">
      <c r="A503" s="16"/>
      <c r="B503" s="16"/>
      <c r="C503" s="34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5.75" customHeight="1">
      <c r="A504" s="16"/>
      <c r="B504" s="16"/>
      <c r="C504" s="34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5.75" customHeight="1">
      <c r="A505" s="16"/>
      <c r="B505" s="16"/>
      <c r="C505" s="34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5.75" customHeight="1">
      <c r="A506" s="16"/>
      <c r="B506" s="16"/>
      <c r="C506" s="34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5.75" customHeight="1">
      <c r="A507" s="16"/>
      <c r="B507" s="16"/>
      <c r="C507" s="34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5.75" customHeight="1">
      <c r="A508" s="16"/>
      <c r="B508" s="16"/>
      <c r="C508" s="34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5.75" customHeight="1">
      <c r="A509" s="16"/>
      <c r="B509" s="16"/>
      <c r="C509" s="34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5.75" customHeight="1">
      <c r="A510" s="16"/>
      <c r="B510" s="16"/>
      <c r="C510" s="34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5.75" customHeight="1">
      <c r="A511" s="16"/>
      <c r="B511" s="16"/>
      <c r="C511" s="34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5.75" customHeight="1">
      <c r="A512" s="16"/>
      <c r="B512" s="16"/>
      <c r="C512" s="34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5.75" customHeight="1">
      <c r="A513" s="16"/>
      <c r="B513" s="16"/>
      <c r="C513" s="34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5.75" customHeight="1">
      <c r="A514" s="16"/>
      <c r="B514" s="16"/>
      <c r="C514" s="34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5.75" customHeight="1">
      <c r="A515" s="16"/>
      <c r="B515" s="16"/>
      <c r="C515" s="34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5.75" customHeight="1">
      <c r="A516" s="16"/>
      <c r="B516" s="16"/>
      <c r="C516" s="34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5.75" customHeight="1">
      <c r="A517" s="16"/>
      <c r="B517" s="16"/>
      <c r="C517" s="34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5.75" customHeight="1">
      <c r="A518" s="16"/>
      <c r="B518" s="16"/>
      <c r="C518" s="34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5.75" customHeight="1">
      <c r="A519" s="16"/>
      <c r="B519" s="16"/>
      <c r="C519" s="34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5.75" customHeight="1">
      <c r="A520" s="16"/>
      <c r="B520" s="16"/>
      <c r="C520" s="34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5.75" customHeight="1">
      <c r="A521" s="16"/>
      <c r="B521" s="16"/>
      <c r="C521" s="34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5.75" customHeight="1">
      <c r="A522" s="16"/>
      <c r="B522" s="16"/>
      <c r="C522" s="34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5.75" customHeight="1">
      <c r="A523" s="16"/>
      <c r="B523" s="16"/>
      <c r="C523" s="34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5.75" customHeight="1">
      <c r="A524" s="16"/>
      <c r="B524" s="16"/>
      <c r="C524" s="34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5.75" customHeight="1">
      <c r="A525" s="16"/>
      <c r="B525" s="16"/>
      <c r="C525" s="34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5.75" customHeight="1">
      <c r="A526" s="16"/>
      <c r="B526" s="16"/>
      <c r="C526" s="34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5.75" customHeight="1">
      <c r="A527" s="16"/>
      <c r="B527" s="16"/>
      <c r="C527" s="34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5.75" customHeight="1">
      <c r="A528" s="16"/>
      <c r="B528" s="16"/>
      <c r="C528" s="34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5.75" customHeight="1">
      <c r="A529" s="16"/>
      <c r="B529" s="16"/>
      <c r="C529" s="34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5.75" customHeight="1">
      <c r="A530" s="16"/>
      <c r="B530" s="16"/>
      <c r="C530" s="34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5.75" customHeight="1">
      <c r="A531" s="16"/>
      <c r="B531" s="16"/>
      <c r="C531" s="34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5.75" customHeight="1">
      <c r="A532" s="16"/>
      <c r="B532" s="16"/>
      <c r="C532" s="34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5.75" customHeight="1">
      <c r="A533" s="16"/>
      <c r="B533" s="16"/>
      <c r="C533" s="34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5.75" customHeight="1">
      <c r="A534" s="16"/>
      <c r="B534" s="16"/>
      <c r="C534" s="34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5.75" customHeight="1">
      <c r="A535" s="16"/>
      <c r="B535" s="16"/>
      <c r="C535" s="34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5.75" customHeight="1">
      <c r="A536" s="16"/>
      <c r="B536" s="16"/>
      <c r="C536" s="34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5.75" customHeight="1">
      <c r="A537" s="16"/>
      <c r="B537" s="16"/>
      <c r="C537" s="34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5.75" customHeight="1">
      <c r="A538" s="16"/>
      <c r="B538" s="16"/>
      <c r="C538" s="34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5.75" customHeight="1">
      <c r="A539" s="16"/>
      <c r="B539" s="16"/>
      <c r="C539" s="34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5.75" customHeight="1">
      <c r="A540" s="16"/>
      <c r="B540" s="16"/>
      <c r="C540" s="34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5.75" customHeight="1">
      <c r="A541" s="16"/>
      <c r="B541" s="16"/>
      <c r="C541" s="34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5.75" customHeight="1">
      <c r="A542" s="16"/>
      <c r="B542" s="16"/>
      <c r="C542" s="34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5.75" customHeight="1">
      <c r="A543" s="16"/>
      <c r="B543" s="16"/>
      <c r="C543" s="34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5.75" customHeight="1">
      <c r="A544" s="16"/>
      <c r="B544" s="16"/>
      <c r="C544" s="34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5.75" customHeight="1">
      <c r="A545" s="16"/>
      <c r="B545" s="16"/>
      <c r="C545" s="34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5.75" customHeight="1">
      <c r="A546" s="16"/>
      <c r="B546" s="16"/>
      <c r="C546" s="34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5.75" customHeight="1">
      <c r="A547" s="16"/>
      <c r="B547" s="16"/>
      <c r="C547" s="34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5.75" customHeight="1">
      <c r="A548" s="16"/>
      <c r="B548" s="16"/>
      <c r="C548" s="34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5.75" customHeight="1">
      <c r="A549" s="16"/>
      <c r="B549" s="16"/>
      <c r="C549" s="34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5.75" customHeight="1">
      <c r="A550" s="16"/>
      <c r="B550" s="16"/>
      <c r="C550" s="34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5.75" customHeight="1">
      <c r="A551" s="16"/>
      <c r="B551" s="16"/>
      <c r="C551" s="34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5.75" customHeight="1">
      <c r="A552" s="16"/>
      <c r="B552" s="16"/>
      <c r="C552" s="34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5.75" customHeight="1">
      <c r="A553" s="16"/>
      <c r="B553" s="16"/>
      <c r="C553" s="34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5.75" customHeight="1">
      <c r="A554" s="16"/>
      <c r="B554" s="16"/>
      <c r="C554" s="34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5.75" customHeight="1">
      <c r="A555" s="16"/>
      <c r="B555" s="16"/>
      <c r="C555" s="34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5.75" customHeight="1">
      <c r="A556" s="16"/>
      <c r="B556" s="16"/>
      <c r="C556" s="34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5.75" customHeight="1">
      <c r="A557" s="16"/>
      <c r="B557" s="16"/>
      <c r="C557" s="34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5.75" customHeight="1">
      <c r="A558" s="16"/>
      <c r="B558" s="16"/>
      <c r="C558" s="34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5.75" customHeight="1">
      <c r="A559" s="16"/>
      <c r="B559" s="16"/>
      <c r="C559" s="34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5.75" customHeight="1">
      <c r="A560" s="16"/>
      <c r="B560" s="16"/>
      <c r="C560" s="34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5.75" customHeight="1">
      <c r="A561" s="16"/>
      <c r="B561" s="16"/>
      <c r="C561" s="34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5.75" customHeight="1">
      <c r="A562" s="16"/>
      <c r="B562" s="16"/>
      <c r="C562" s="34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5.75" customHeight="1">
      <c r="A563" s="16"/>
      <c r="B563" s="16"/>
      <c r="C563" s="34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5.75" customHeight="1">
      <c r="A564" s="16"/>
      <c r="B564" s="16"/>
      <c r="C564" s="34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5.75" customHeight="1">
      <c r="A565" s="16"/>
      <c r="B565" s="16"/>
      <c r="C565" s="34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5.75" customHeight="1">
      <c r="A566" s="16"/>
      <c r="B566" s="16"/>
      <c r="C566" s="34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5.75" customHeight="1">
      <c r="A567" s="16"/>
      <c r="B567" s="16"/>
      <c r="C567" s="34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5.75" customHeight="1">
      <c r="A568" s="16"/>
      <c r="B568" s="16"/>
      <c r="C568" s="34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5.75" customHeight="1">
      <c r="A569" s="16"/>
      <c r="B569" s="16"/>
      <c r="C569" s="34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5.75" customHeight="1">
      <c r="A570" s="16"/>
      <c r="B570" s="16"/>
      <c r="C570" s="34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5.75" customHeight="1">
      <c r="A571" s="16"/>
      <c r="B571" s="16"/>
      <c r="C571" s="34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5.75" customHeight="1">
      <c r="A572" s="16"/>
      <c r="B572" s="16"/>
      <c r="C572" s="34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5.75" customHeight="1">
      <c r="A573" s="16"/>
      <c r="B573" s="16"/>
      <c r="C573" s="34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5.75" customHeight="1">
      <c r="A574" s="16"/>
      <c r="B574" s="16"/>
      <c r="C574" s="34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5.75" customHeight="1">
      <c r="A575" s="16"/>
      <c r="B575" s="16"/>
      <c r="C575" s="34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5.75" customHeight="1">
      <c r="A576" s="16"/>
      <c r="B576" s="16"/>
      <c r="C576" s="34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5.75" customHeight="1">
      <c r="A577" s="16"/>
      <c r="B577" s="16"/>
      <c r="C577" s="34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5.75" customHeight="1">
      <c r="A578" s="16"/>
      <c r="B578" s="16"/>
      <c r="C578" s="34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5.75" customHeight="1">
      <c r="A579" s="16"/>
      <c r="B579" s="16"/>
      <c r="C579" s="34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5.75" customHeight="1">
      <c r="A580" s="16"/>
      <c r="B580" s="16"/>
      <c r="C580" s="34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5.75" customHeight="1">
      <c r="A581" s="16"/>
      <c r="B581" s="16"/>
      <c r="C581" s="34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5.75" customHeight="1">
      <c r="A582" s="16"/>
      <c r="B582" s="16"/>
      <c r="C582" s="34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5.75" customHeight="1">
      <c r="A583" s="16"/>
      <c r="B583" s="16"/>
      <c r="C583" s="34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5.75" customHeight="1">
      <c r="A584" s="16"/>
      <c r="B584" s="16"/>
      <c r="C584" s="34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5.75" customHeight="1">
      <c r="A585" s="16"/>
      <c r="B585" s="16"/>
      <c r="C585" s="34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5.75" customHeight="1">
      <c r="A586" s="16"/>
      <c r="B586" s="16"/>
      <c r="C586" s="34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5.75" customHeight="1">
      <c r="A587" s="16"/>
      <c r="B587" s="16"/>
      <c r="C587" s="34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5.75" customHeight="1">
      <c r="A588" s="16"/>
      <c r="B588" s="16"/>
      <c r="C588" s="34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5.75" customHeight="1">
      <c r="A589" s="16"/>
      <c r="B589" s="16"/>
      <c r="C589" s="34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5.75" customHeight="1">
      <c r="A590" s="16"/>
      <c r="B590" s="16"/>
      <c r="C590" s="34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5.75" customHeight="1">
      <c r="A591" s="16"/>
      <c r="B591" s="16"/>
      <c r="C591" s="34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5.75" customHeight="1">
      <c r="A592" s="16"/>
      <c r="B592" s="16"/>
      <c r="C592" s="34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5.75" customHeight="1">
      <c r="A593" s="16"/>
      <c r="B593" s="16"/>
      <c r="C593" s="34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5.75" customHeight="1">
      <c r="A594" s="16"/>
      <c r="B594" s="16"/>
      <c r="C594" s="34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5.75" customHeight="1">
      <c r="A595" s="16"/>
      <c r="B595" s="16"/>
      <c r="C595" s="34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5.75" customHeight="1">
      <c r="A596" s="16"/>
      <c r="B596" s="16"/>
      <c r="C596" s="34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5.75" customHeight="1">
      <c r="A597" s="16"/>
      <c r="B597" s="16"/>
      <c r="C597" s="34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5.75" customHeight="1">
      <c r="A598" s="16"/>
      <c r="B598" s="16"/>
      <c r="C598" s="34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5.75" customHeight="1">
      <c r="A599" s="16"/>
      <c r="B599" s="16"/>
      <c r="C599" s="34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5.75" customHeight="1">
      <c r="A600" s="16"/>
      <c r="B600" s="16"/>
      <c r="C600" s="34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5.75" customHeight="1">
      <c r="A601" s="16"/>
      <c r="B601" s="16"/>
      <c r="C601" s="34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5.75" customHeight="1">
      <c r="A602" s="16"/>
      <c r="B602" s="16"/>
      <c r="C602" s="34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5.75" customHeight="1">
      <c r="A603" s="16"/>
      <c r="B603" s="16"/>
      <c r="C603" s="34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5.75" customHeight="1">
      <c r="A604" s="16"/>
      <c r="B604" s="16"/>
      <c r="C604" s="34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5.75" customHeight="1">
      <c r="A605" s="16"/>
      <c r="B605" s="16"/>
      <c r="C605" s="34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5.75" customHeight="1">
      <c r="A606" s="16"/>
      <c r="B606" s="16"/>
      <c r="C606" s="34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5.75" customHeight="1">
      <c r="A607" s="16"/>
      <c r="B607" s="16"/>
      <c r="C607" s="34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5.75" customHeight="1">
      <c r="A608" s="16"/>
      <c r="B608" s="16"/>
      <c r="C608" s="34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5.75" customHeight="1">
      <c r="A609" s="16"/>
      <c r="B609" s="16"/>
      <c r="C609" s="34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5.75" customHeight="1">
      <c r="A610" s="16"/>
      <c r="B610" s="16"/>
      <c r="C610" s="34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5.75" customHeight="1">
      <c r="A611" s="16"/>
      <c r="B611" s="16"/>
      <c r="C611" s="34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5.75" customHeight="1">
      <c r="A612" s="16"/>
      <c r="B612" s="16"/>
      <c r="C612" s="34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5.75" customHeight="1">
      <c r="A613" s="16"/>
      <c r="B613" s="16"/>
      <c r="C613" s="34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5.75" customHeight="1">
      <c r="A614" s="16"/>
      <c r="B614" s="16"/>
      <c r="C614" s="34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5.75" customHeight="1">
      <c r="A615" s="16"/>
      <c r="B615" s="16"/>
      <c r="C615" s="34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5.75" customHeight="1">
      <c r="A616" s="16"/>
      <c r="B616" s="16"/>
      <c r="C616" s="34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5.75" customHeight="1">
      <c r="A617" s="16"/>
      <c r="B617" s="16"/>
      <c r="C617" s="34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5.75" customHeight="1">
      <c r="A618" s="16"/>
      <c r="B618" s="16"/>
      <c r="C618" s="34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5.75" customHeight="1">
      <c r="A619" s="16"/>
      <c r="B619" s="16"/>
      <c r="C619" s="34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5.75" customHeight="1">
      <c r="A620" s="16"/>
      <c r="B620" s="16"/>
      <c r="C620" s="34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5.75" customHeight="1">
      <c r="A621" s="16"/>
      <c r="B621" s="16"/>
      <c r="C621" s="34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5.75" customHeight="1">
      <c r="A622" s="16"/>
      <c r="B622" s="16"/>
      <c r="C622" s="34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5.75" customHeight="1">
      <c r="A623" s="16"/>
      <c r="B623" s="16"/>
      <c r="C623" s="34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5.75" customHeight="1">
      <c r="A624" s="16"/>
      <c r="B624" s="16"/>
      <c r="C624" s="34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5.75" customHeight="1">
      <c r="A625" s="16"/>
      <c r="B625" s="16"/>
      <c r="C625" s="34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5.75" customHeight="1">
      <c r="A626" s="16"/>
      <c r="B626" s="16"/>
      <c r="C626" s="34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5.75" customHeight="1">
      <c r="A627" s="16"/>
      <c r="B627" s="16"/>
      <c r="C627" s="34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5.75" customHeight="1">
      <c r="A628" s="16"/>
      <c r="B628" s="16"/>
      <c r="C628" s="34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5.75" customHeight="1">
      <c r="A629" s="16"/>
      <c r="B629" s="16"/>
      <c r="C629" s="34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5.75" customHeight="1">
      <c r="A630" s="16"/>
      <c r="B630" s="16"/>
      <c r="C630" s="34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5.75" customHeight="1">
      <c r="A631" s="16"/>
      <c r="B631" s="16"/>
      <c r="C631" s="34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5.75" customHeight="1">
      <c r="A632" s="16"/>
      <c r="B632" s="16"/>
      <c r="C632" s="34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5.75" customHeight="1">
      <c r="A633" s="16"/>
      <c r="B633" s="16"/>
      <c r="C633" s="34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5.75" customHeight="1">
      <c r="A634" s="16"/>
      <c r="B634" s="16"/>
      <c r="C634" s="34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5.75" customHeight="1">
      <c r="A635" s="16"/>
      <c r="B635" s="16"/>
      <c r="C635" s="34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5.75" customHeight="1">
      <c r="A636" s="16"/>
      <c r="B636" s="16"/>
      <c r="C636" s="34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5.75" customHeight="1">
      <c r="A637" s="16"/>
      <c r="B637" s="16"/>
      <c r="C637" s="34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5.75" customHeight="1">
      <c r="A638" s="16"/>
      <c r="B638" s="16"/>
      <c r="C638" s="34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5.75" customHeight="1">
      <c r="A639" s="16"/>
      <c r="B639" s="16"/>
      <c r="C639" s="34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5.75" customHeight="1">
      <c r="A640" s="16"/>
      <c r="B640" s="16"/>
      <c r="C640" s="34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5.75" customHeight="1">
      <c r="A641" s="16"/>
      <c r="B641" s="16"/>
      <c r="C641" s="34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5.75" customHeight="1">
      <c r="A642" s="16"/>
      <c r="B642" s="16"/>
      <c r="C642" s="34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5.75" customHeight="1">
      <c r="A643" s="16"/>
      <c r="B643" s="16"/>
      <c r="C643" s="34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5.75" customHeight="1">
      <c r="A644" s="16"/>
      <c r="B644" s="16"/>
      <c r="C644" s="34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5.75" customHeight="1">
      <c r="A645" s="16"/>
      <c r="B645" s="16"/>
      <c r="C645" s="34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5.75" customHeight="1">
      <c r="A646" s="16"/>
      <c r="B646" s="16"/>
      <c r="C646" s="34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5.75" customHeight="1">
      <c r="A647" s="16"/>
      <c r="B647" s="16"/>
      <c r="C647" s="34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5.75" customHeight="1">
      <c r="A648" s="16"/>
      <c r="B648" s="16"/>
      <c r="C648" s="34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5.75" customHeight="1">
      <c r="A649" s="16"/>
      <c r="B649" s="16"/>
      <c r="C649" s="34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5.75" customHeight="1">
      <c r="A650" s="16"/>
      <c r="B650" s="16"/>
      <c r="C650" s="34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5.75" customHeight="1">
      <c r="A651" s="16"/>
      <c r="B651" s="16"/>
      <c r="C651" s="34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5.75" customHeight="1">
      <c r="A652" s="16"/>
      <c r="B652" s="16"/>
      <c r="C652" s="34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5.75" customHeight="1">
      <c r="A653" s="16"/>
      <c r="B653" s="16"/>
      <c r="C653" s="34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5.75" customHeight="1">
      <c r="A654" s="16"/>
      <c r="B654" s="16"/>
      <c r="C654" s="34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5.75" customHeight="1">
      <c r="A655" s="16"/>
      <c r="B655" s="16"/>
      <c r="C655" s="34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5.75" customHeight="1">
      <c r="A656" s="16"/>
      <c r="B656" s="16"/>
      <c r="C656" s="34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5.75" customHeight="1">
      <c r="A657" s="16"/>
      <c r="B657" s="16"/>
      <c r="C657" s="34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5.75" customHeight="1">
      <c r="A658" s="16"/>
      <c r="B658" s="16"/>
      <c r="C658" s="34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5.75" customHeight="1">
      <c r="A659" s="16"/>
      <c r="B659" s="16"/>
      <c r="C659" s="34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5.75" customHeight="1">
      <c r="A660" s="16"/>
      <c r="B660" s="16"/>
      <c r="C660" s="34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5.75" customHeight="1">
      <c r="A661" s="16"/>
      <c r="B661" s="16"/>
      <c r="C661" s="34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5.75" customHeight="1">
      <c r="A662" s="16"/>
      <c r="B662" s="16"/>
      <c r="C662" s="34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5.75" customHeight="1">
      <c r="A663" s="16"/>
      <c r="B663" s="16"/>
      <c r="C663" s="34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5.75" customHeight="1">
      <c r="A664" s="16"/>
      <c r="B664" s="16"/>
      <c r="C664" s="34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5.75" customHeight="1">
      <c r="A665" s="16"/>
      <c r="B665" s="16"/>
      <c r="C665" s="34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5.75" customHeight="1">
      <c r="A666" s="16"/>
      <c r="B666" s="16"/>
      <c r="C666" s="34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5.75" customHeight="1">
      <c r="A667" s="16"/>
      <c r="B667" s="16"/>
      <c r="C667" s="34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5.75" customHeight="1">
      <c r="A668" s="16"/>
      <c r="B668" s="16"/>
      <c r="C668" s="34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5.75" customHeight="1">
      <c r="A669" s="16"/>
      <c r="B669" s="16"/>
      <c r="C669" s="34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5.75" customHeight="1">
      <c r="A670" s="16"/>
      <c r="B670" s="16"/>
      <c r="C670" s="34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5.75" customHeight="1">
      <c r="A671" s="16"/>
      <c r="B671" s="16"/>
      <c r="C671" s="34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5.75" customHeight="1">
      <c r="A672" s="16"/>
      <c r="B672" s="16"/>
      <c r="C672" s="34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5.75" customHeight="1">
      <c r="A673" s="16"/>
      <c r="B673" s="16"/>
      <c r="C673" s="34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5.75" customHeight="1">
      <c r="A674" s="16"/>
      <c r="B674" s="16"/>
      <c r="C674" s="34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5.75" customHeight="1">
      <c r="A675" s="16"/>
      <c r="B675" s="16"/>
      <c r="C675" s="34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5.75" customHeight="1">
      <c r="A676" s="16"/>
      <c r="B676" s="16"/>
      <c r="C676" s="34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5.75" customHeight="1">
      <c r="A677" s="16"/>
      <c r="B677" s="16"/>
      <c r="C677" s="34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5.75" customHeight="1">
      <c r="A678" s="16"/>
      <c r="B678" s="16"/>
      <c r="C678" s="34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5.75" customHeight="1">
      <c r="A679" s="16"/>
      <c r="B679" s="16"/>
      <c r="C679" s="34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5.75" customHeight="1">
      <c r="A680" s="16"/>
      <c r="B680" s="16"/>
      <c r="C680" s="34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5.75" customHeight="1">
      <c r="A681" s="16"/>
      <c r="B681" s="16"/>
      <c r="C681" s="34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5.75" customHeight="1">
      <c r="A682" s="16"/>
      <c r="B682" s="16"/>
      <c r="C682" s="34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5.75" customHeight="1">
      <c r="A683" s="16"/>
      <c r="B683" s="16"/>
      <c r="C683" s="34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5.75" customHeight="1">
      <c r="A684" s="16"/>
      <c r="B684" s="16"/>
      <c r="C684" s="34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5.75" customHeight="1">
      <c r="A685" s="16"/>
      <c r="B685" s="16"/>
      <c r="C685" s="34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5.75" customHeight="1">
      <c r="A686" s="16"/>
      <c r="B686" s="16"/>
      <c r="C686" s="34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5.75" customHeight="1">
      <c r="A687" s="16"/>
      <c r="B687" s="16"/>
      <c r="C687" s="34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5.75" customHeight="1">
      <c r="A688" s="16"/>
      <c r="B688" s="16"/>
      <c r="C688" s="34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5.75" customHeight="1">
      <c r="A689" s="16"/>
      <c r="B689" s="16"/>
      <c r="C689" s="34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5.75" customHeight="1">
      <c r="A690" s="16"/>
      <c r="B690" s="16"/>
      <c r="C690" s="34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5.75" customHeight="1">
      <c r="A691" s="16"/>
      <c r="B691" s="16"/>
      <c r="C691" s="34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5.75" customHeight="1">
      <c r="A692" s="16"/>
      <c r="B692" s="16"/>
      <c r="C692" s="34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5.75" customHeight="1">
      <c r="A693" s="16"/>
      <c r="B693" s="16"/>
      <c r="C693" s="34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5.75" customHeight="1">
      <c r="A694" s="16"/>
      <c r="B694" s="16"/>
      <c r="C694" s="34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5.75" customHeight="1">
      <c r="A695" s="16"/>
      <c r="B695" s="16"/>
      <c r="C695" s="34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5.75" customHeight="1">
      <c r="A696" s="16"/>
      <c r="B696" s="16"/>
      <c r="C696" s="34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5.75" customHeight="1">
      <c r="A697" s="16"/>
      <c r="B697" s="16"/>
      <c r="C697" s="34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5.75" customHeight="1">
      <c r="A698" s="16"/>
      <c r="B698" s="16"/>
      <c r="C698" s="34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5.75" customHeight="1">
      <c r="A699" s="16"/>
      <c r="B699" s="16"/>
      <c r="C699" s="34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5.75" customHeight="1">
      <c r="A700" s="16"/>
      <c r="B700" s="16"/>
      <c r="C700" s="34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5.75" customHeight="1">
      <c r="A701" s="16"/>
      <c r="B701" s="16"/>
      <c r="C701" s="34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5.75" customHeight="1">
      <c r="A702" s="16"/>
      <c r="B702" s="16"/>
      <c r="C702" s="34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5.75" customHeight="1">
      <c r="A703" s="16"/>
      <c r="B703" s="16"/>
      <c r="C703" s="34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5.75" customHeight="1">
      <c r="A704" s="16"/>
      <c r="B704" s="16"/>
      <c r="C704" s="34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5.75" customHeight="1">
      <c r="A705" s="16"/>
      <c r="B705" s="16"/>
      <c r="C705" s="34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5.75" customHeight="1">
      <c r="A706" s="16"/>
      <c r="B706" s="16"/>
      <c r="C706" s="34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5.75" customHeight="1">
      <c r="A707" s="16"/>
      <c r="B707" s="16"/>
      <c r="C707" s="34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5.75" customHeight="1">
      <c r="A708" s="16"/>
      <c r="B708" s="16"/>
      <c r="C708" s="34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5.75" customHeight="1">
      <c r="A709" s="16"/>
      <c r="B709" s="16"/>
      <c r="C709" s="34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5.75" customHeight="1">
      <c r="A710" s="16"/>
      <c r="B710" s="16"/>
      <c r="C710" s="34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5.75" customHeight="1">
      <c r="A711" s="16"/>
      <c r="B711" s="16"/>
      <c r="C711" s="34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5.75" customHeight="1">
      <c r="A712" s="16"/>
      <c r="B712" s="16"/>
      <c r="C712" s="34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5.75" customHeight="1">
      <c r="A713" s="16"/>
      <c r="B713" s="16"/>
      <c r="C713" s="34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5.75" customHeight="1">
      <c r="A714" s="16"/>
      <c r="B714" s="16"/>
      <c r="C714" s="34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5.75" customHeight="1">
      <c r="A715" s="16"/>
      <c r="B715" s="16"/>
      <c r="C715" s="34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5.75" customHeight="1">
      <c r="A716" s="16"/>
      <c r="B716" s="16"/>
      <c r="C716" s="34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5.75" customHeight="1">
      <c r="A717" s="16"/>
      <c r="B717" s="16"/>
      <c r="C717" s="34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5.75" customHeight="1">
      <c r="A718" s="16"/>
      <c r="B718" s="16"/>
      <c r="C718" s="34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5.75" customHeight="1">
      <c r="A719" s="16"/>
      <c r="B719" s="16"/>
      <c r="C719" s="34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5.75" customHeight="1">
      <c r="A720" s="16"/>
      <c r="B720" s="16"/>
      <c r="C720" s="34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5.75" customHeight="1">
      <c r="A721" s="16"/>
      <c r="B721" s="16"/>
      <c r="C721" s="34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5.75" customHeight="1">
      <c r="A722" s="16"/>
      <c r="B722" s="16"/>
      <c r="C722" s="34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5.75" customHeight="1">
      <c r="A723" s="16"/>
      <c r="B723" s="16"/>
      <c r="C723" s="34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5.75" customHeight="1">
      <c r="A724" s="16"/>
      <c r="B724" s="16"/>
      <c r="C724" s="34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5.75" customHeight="1">
      <c r="A725" s="16"/>
      <c r="B725" s="16"/>
      <c r="C725" s="34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5.75" customHeight="1">
      <c r="A726" s="16"/>
      <c r="B726" s="16"/>
      <c r="C726" s="34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5.75" customHeight="1">
      <c r="A727" s="16"/>
      <c r="B727" s="16"/>
      <c r="C727" s="34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5.75" customHeight="1">
      <c r="A728" s="16"/>
      <c r="B728" s="16"/>
      <c r="C728" s="34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5.75" customHeight="1">
      <c r="A729" s="16"/>
      <c r="B729" s="16"/>
      <c r="C729" s="34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5.75" customHeight="1">
      <c r="A730" s="16"/>
      <c r="B730" s="16"/>
      <c r="C730" s="34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5.75" customHeight="1">
      <c r="A731" s="16"/>
      <c r="B731" s="16"/>
      <c r="C731" s="34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5.75" customHeight="1">
      <c r="A732" s="16"/>
      <c r="B732" s="16"/>
      <c r="C732" s="34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5.75" customHeight="1">
      <c r="A733" s="16"/>
      <c r="B733" s="16"/>
      <c r="C733" s="34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5.75" customHeight="1">
      <c r="A734" s="16"/>
      <c r="B734" s="16"/>
      <c r="C734" s="34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5.75" customHeight="1">
      <c r="A735" s="16"/>
      <c r="B735" s="16"/>
      <c r="C735" s="34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5.75" customHeight="1">
      <c r="A736" s="16"/>
      <c r="B736" s="16"/>
      <c r="C736" s="34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5.75" customHeight="1">
      <c r="A737" s="16"/>
      <c r="B737" s="16"/>
      <c r="C737" s="34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5.75" customHeight="1">
      <c r="A738" s="16"/>
      <c r="B738" s="16"/>
      <c r="C738" s="34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5.75" customHeight="1">
      <c r="A739" s="16"/>
      <c r="B739" s="16"/>
      <c r="C739" s="34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5.75" customHeight="1">
      <c r="A740" s="16"/>
      <c r="B740" s="16"/>
      <c r="C740" s="34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5.75" customHeight="1">
      <c r="A741" s="16"/>
      <c r="B741" s="16"/>
      <c r="C741" s="34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5.75" customHeight="1">
      <c r="A742" s="16"/>
      <c r="B742" s="16"/>
      <c r="C742" s="34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5.75" customHeight="1">
      <c r="A743" s="16"/>
      <c r="B743" s="16"/>
      <c r="C743" s="34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5.75" customHeight="1">
      <c r="A744" s="16"/>
      <c r="B744" s="16"/>
      <c r="C744" s="34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5.75" customHeight="1">
      <c r="A745" s="16"/>
      <c r="B745" s="16"/>
      <c r="C745" s="34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5.75" customHeight="1">
      <c r="A746" s="16"/>
      <c r="B746" s="16"/>
      <c r="C746" s="34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5.75" customHeight="1">
      <c r="A747" s="16"/>
      <c r="B747" s="16"/>
      <c r="C747" s="34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5.75" customHeight="1">
      <c r="A748" s="16"/>
      <c r="B748" s="16"/>
      <c r="C748" s="34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5.75" customHeight="1">
      <c r="A749" s="16"/>
      <c r="B749" s="16"/>
      <c r="C749" s="34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5.75" customHeight="1">
      <c r="A750" s="16"/>
      <c r="B750" s="16"/>
      <c r="C750" s="34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5.75" customHeight="1">
      <c r="A751" s="16"/>
      <c r="B751" s="16"/>
      <c r="C751" s="34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5.75" customHeight="1">
      <c r="A752" s="16"/>
      <c r="B752" s="16"/>
      <c r="C752" s="34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5.75" customHeight="1">
      <c r="A753" s="16"/>
      <c r="B753" s="16"/>
      <c r="C753" s="34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5.75" customHeight="1">
      <c r="A754" s="16"/>
      <c r="B754" s="16"/>
      <c r="C754" s="34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5.75" customHeight="1">
      <c r="A755" s="16"/>
      <c r="B755" s="16"/>
      <c r="C755" s="34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5.75" customHeight="1">
      <c r="A756" s="16"/>
      <c r="B756" s="16"/>
      <c r="C756" s="34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5.75" customHeight="1">
      <c r="A757" s="16"/>
      <c r="B757" s="16"/>
      <c r="C757" s="34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5.75" customHeight="1">
      <c r="A758" s="16"/>
      <c r="B758" s="16"/>
      <c r="C758" s="34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5.75" customHeight="1">
      <c r="A759" s="16"/>
      <c r="B759" s="16"/>
      <c r="C759" s="34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5.75" customHeight="1">
      <c r="A760" s="16"/>
      <c r="B760" s="16"/>
      <c r="C760" s="34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5.75" customHeight="1">
      <c r="A761" s="16"/>
      <c r="B761" s="16"/>
      <c r="C761" s="34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5.75" customHeight="1">
      <c r="A762" s="16"/>
      <c r="B762" s="16"/>
      <c r="C762" s="34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5.75" customHeight="1">
      <c r="A763" s="16"/>
      <c r="B763" s="16"/>
      <c r="C763" s="34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5.75" customHeight="1">
      <c r="A764" s="16"/>
      <c r="B764" s="16"/>
      <c r="C764" s="34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5.75" customHeight="1">
      <c r="A765" s="16"/>
      <c r="B765" s="16"/>
      <c r="C765" s="34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5.75" customHeight="1">
      <c r="A766" s="16"/>
      <c r="B766" s="16"/>
      <c r="C766" s="34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5.75" customHeight="1">
      <c r="A767" s="16"/>
      <c r="B767" s="16"/>
      <c r="C767" s="34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5.75" customHeight="1">
      <c r="A768" s="16"/>
      <c r="B768" s="16"/>
      <c r="C768" s="34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5.75" customHeight="1">
      <c r="A769" s="16"/>
      <c r="B769" s="16"/>
      <c r="C769" s="34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5.75" customHeight="1">
      <c r="A770" s="16"/>
      <c r="B770" s="16"/>
      <c r="C770" s="34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5.75" customHeight="1">
      <c r="A771" s="16"/>
      <c r="B771" s="16"/>
      <c r="C771" s="34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5.75" customHeight="1">
      <c r="A772" s="16"/>
      <c r="B772" s="16"/>
      <c r="C772" s="34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5.75" customHeight="1">
      <c r="A773" s="16"/>
      <c r="B773" s="16"/>
      <c r="C773" s="34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5.75" customHeight="1">
      <c r="A774" s="16"/>
      <c r="B774" s="16"/>
      <c r="C774" s="34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5.75" customHeight="1">
      <c r="A775" s="16"/>
      <c r="B775" s="16"/>
      <c r="C775" s="34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5.75" customHeight="1">
      <c r="A776" s="16"/>
      <c r="B776" s="16"/>
      <c r="C776" s="34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5.75" customHeight="1">
      <c r="A777" s="16"/>
      <c r="B777" s="16"/>
      <c r="C777" s="34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5.75" customHeight="1">
      <c r="A778" s="16"/>
      <c r="B778" s="16"/>
      <c r="C778" s="34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5.75" customHeight="1">
      <c r="A779" s="16"/>
      <c r="B779" s="16"/>
      <c r="C779" s="34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5.75" customHeight="1">
      <c r="A780" s="16"/>
      <c r="B780" s="16"/>
      <c r="C780" s="34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5.75" customHeight="1">
      <c r="A781" s="16"/>
      <c r="B781" s="16"/>
      <c r="C781" s="34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5.75" customHeight="1">
      <c r="A782" s="16"/>
      <c r="B782" s="16"/>
      <c r="C782" s="34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5.75" customHeight="1">
      <c r="A783" s="16"/>
      <c r="B783" s="16"/>
      <c r="C783" s="34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5.75" customHeight="1">
      <c r="A784" s="16"/>
      <c r="B784" s="16"/>
      <c r="C784" s="34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5.75" customHeight="1">
      <c r="A785" s="16"/>
      <c r="B785" s="16"/>
      <c r="C785" s="34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5.75" customHeight="1">
      <c r="A786" s="16"/>
      <c r="B786" s="16"/>
      <c r="C786" s="34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5.75" customHeight="1">
      <c r="A787" s="16"/>
      <c r="B787" s="16"/>
      <c r="C787" s="34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5.75" customHeight="1">
      <c r="A788" s="16"/>
      <c r="B788" s="16"/>
      <c r="C788" s="34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5.75" customHeight="1">
      <c r="A789" s="16"/>
      <c r="B789" s="16"/>
      <c r="C789" s="34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5.75" customHeight="1">
      <c r="A790" s="16"/>
      <c r="B790" s="16"/>
      <c r="C790" s="34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5.75" customHeight="1">
      <c r="A791" s="16"/>
      <c r="B791" s="16"/>
      <c r="C791" s="34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5.75" customHeight="1">
      <c r="A792" s="16"/>
      <c r="B792" s="16"/>
      <c r="C792" s="34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5.75" customHeight="1">
      <c r="A793" s="16"/>
      <c r="B793" s="16"/>
      <c r="C793" s="34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5.75" customHeight="1">
      <c r="A794" s="16"/>
      <c r="B794" s="16"/>
      <c r="C794" s="34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5.75" customHeight="1">
      <c r="A795" s="16"/>
      <c r="B795" s="16"/>
      <c r="C795" s="34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5.75" customHeight="1">
      <c r="A796" s="16"/>
      <c r="B796" s="16"/>
      <c r="C796" s="34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5.75" customHeight="1">
      <c r="A797" s="16"/>
      <c r="B797" s="16"/>
      <c r="C797" s="34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5.75" customHeight="1">
      <c r="A798" s="16"/>
      <c r="B798" s="16"/>
      <c r="C798" s="34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5.75" customHeight="1">
      <c r="A799" s="16"/>
      <c r="B799" s="16"/>
      <c r="C799" s="34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5.75" customHeight="1">
      <c r="A800" s="16"/>
      <c r="B800" s="16"/>
      <c r="C800" s="34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5.75" customHeight="1">
      <c r="A801" s="16"/>
      <c r="B801" s="16"/>
      <c r="C801" s="34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5.75" customHeight="1">
      <c r="A802" s="16"/>
      <c r="B802" s="16"/>
      <c r="C802" s="34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5.75" customHeight="1">
      <c r="A803" s="16"/>
      <c r="B803" s="16"/>
      <c r="C803" s="34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5.75" customHeight="1">
      <c r="A804" s="16"/>
      <c r="B804" s="16"/>
      <c r="C804" s="34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5.75" customHeight="1">
      <c r="A805" s="16"/>
      <c r="B805" s="16"/>
      <c r="C805" s="34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5.75" customHeight="1">
      <c r="A806" s="16"/>
      <c r="B806" s="16"/>
      <c r="C806" s="34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5.75" customHeight="1">
      <c r="A807" s="16"/>
      <c r="B807" s="16"/>
      <c r="C807" s="34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5.75" customHeight="1">
      <c r="A808" s="16"/>
      <c r="B808" s="16"/>
      <c r="C808" s="34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5.75" customHeight="1">
      <c r="A809" s="16"/>
      <c r="B809" s="16"/>
      <c r="C809" s="34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5.75" customHeight="1">
      <c r="A810" s="16"/>
      <c r="B810" s="16"/>
      <c r="C810" s="34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5.75" customHeight="1">
      <c r="A811" s="16"/>
      <c r="B811" s="16"/>
      <c r="C811" s="34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5.75" customHeight="1">
      <c r="A812" s="16"/>
      <c r="B812" s="16"/>
      <c r="C812" s="34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5.75" customHeight="1">
      <c r="A813" s="16"/>
      <c r="B813" s="16"/>
      <c r="C813" s="34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5.75" customHeight="1">
      <c r="A814" s="16"/>
      <c r="B814" s="16"/>
      <c r="C814" s="34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5.75" customHeight="1">
      <c r="A815" s="16"/>
      <c r="B815" s="16"/>
      <c r="C815" s="34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5.75" customHeight="1">
      <c r="A816" s="16"/>
      <c r="B816" s="16"/>
      <c r="C816" s="34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5.75" customHeight="1">
      <c r="A817" s="16"/>
      <c r="B817" s="16"/>
      <c r="C817" s="34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5.75" customHeight="1">
      <c r="A818" s="16"/>
      <c r="B818" s="16"/>
      <c r="C818" s="34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5.75" customHeight="1">
      <c r="A819" s="16"/>
      <c r="B819" s="16"/>
      <c r="C819" s="34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5.75" customHeight="1">
      <c r="A820" s="16"/>
      <c r="B820" s="16"/>
      <c r="C820" s="34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5.75" customHeight="1">
      <c r="A821" s="16"/>
      <c r="B821" s="16"/>
      <c r="C821" s="34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5.75" customHeight="1">
      <c r="A822" s="16"/>
      <c r="B822" s="16"/>
      <c r="C822" s="34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5.75" customHeight="1">
      <c r="A823" s="16"/>
      <c r="B823" s="16"/>
      <c r="C823" s="34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5.75" customHeight="1">
      <c r="A824" s="16"/>
      <c r="B824" s="16"/>
      <c r="C824" s="34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5.75" customHeight="1">
      <c r="A825" s="16"/>
      <c r="B825" s="16"/>
      <c r="C825" s="34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5.75" customHeight="1">
      <c r="A826" s="16"/>
      <c r="B826" s="16"/>
      <c r="C826" s="34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5.75" customHeight="1">
      <c r="A827" s="16"/>
      <c r="B827" s="16"/>
      <c r="C827" s="34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5.75" customHeight="1">
      <c r="A828" s="16"/>
      <c r="B828" s="16"/>
      <c r="C828" s="34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5.75" customHeight="1">
      <c r="A829" s="16"/>
      <c r="B829" s="16"/>
      <c r="C829" s="34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5.75" customHeight="1">
      <c r="A830" s="16"/>
      <c r="B830" s="16"/>
      <c r="C830" s="34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5.75" customHeight="1">
      <c r="A831" s="16"/>
      <c r="B831" s="16"/>
      <c r="C831" s="34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5.75" customHeight="1">
      <c r="A832" s="16"/>
      <c r="B832" s="16"/>
      <c r="C832" s="34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5.75" customHeight="1">
      <c r="A833" s="16"/>
      <c r="B833" s="16"/>
      <c r="C833" s="34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5.75" customHeight="1">
      <c r="A834" s="16"/>
      <c r="B834" s="16"/>
      <c r="C834" s="34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5.75" customHeight="1">
      <c r="A835" s="16"/>
      <c r="B835" s="16"/>
      <c r="C835" s="34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5.75" customHeight="1">
      <c r="A836" s="16"/>
      <c r="B836" s="16"/>
      <c r="C836" s="34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5.75" customHeight="1">
      <c r="A837" s="16"/>
      <c r="B837" s="16"/>
      <c r="C837" s="34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5.75" customHeight="1">
      <c r="A838" s="16"/>
      <c r="B838" s="16"/>
      <c r="C838" s="34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5.75" customHeight="1">
      <c r="A839" s="16"/>
      <c r="B839" s="16"/>
      <c r="C839" s="34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5.75" customHeight="1">
      <c r="A840" s="16"/>
      <c r="B840" s="16"/>
      <c r="C840" s="34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5.75" customHeight="1">
      <c r="A841" s="16"/>
      <c r="B841" s="16"/>
      <c r="C841" s="34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5.75" customHeight="1">
      <c r="A842" s="16"/>
      <c r="B842" s="16"/>
      <c r="C842" s="34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5.75" customHeight="1">
      <c r="A843" s="16"/>
      <c r="B843" s="16"/>
      <c r="C843" s="34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5.75" customHeight="1">
      <c r="A844" s="16"/>
      <c r="B844" s="16"/>
      <c r="C844" s="34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5.75" customHeight="1">
      <c r="A845" s="16"/>
      <c r="B845" s="16"/>
      <c r="C845" s="34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5.75" customHeight="1">
      <c r="A846" s="16"/>
      <c r="B846" s="16"/>
      <c r="C846" s="34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5.75" customHeight="1">
      <c r="A847" s="16"/>
      <c r="B847" s="16"/>
      <c r="C847" s="34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5.75" customHeight="1">
      <c r="A848" s="16"/>
      <c r="B848" s="16"/>
      <c r="C848" s="34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5.75" customHeight="1">
      <c r="A849" s="16"/>
      <c r="B849" s="16"/>
      <c r="C849" s="34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5.75" customHeight="1">
      <c r="A850" s="16"/>
      <c r="B850" s="16"/>
      <c r="C850" s="34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5.75" customHeight="1">
      <c r="A851" s="16"/>
      <c r="B851" s="16"/>
      <c r="C851" s="34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5.75" customHeight="1">
      <c r="A852" s="16"/>
      <c r="B852" s="16"/>
      <c r="C852" s="34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5.75" customHeight="1">
      <c r="A853" s="16"/>
      <c r="B853" s="16"/>
      <c r="C853" s="34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5.75" customHeight="1">
      <c r="A854" s="16"/>
      <c r="B854" s="16"/>
      <c r="C854" s="34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5.75" customHeight="1">
      <c r="A855" s="16"/>
      <c r="B855" s="16"/>
      <c r="C855" s="34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5.75" customHeight="1">
      <c r="A856" s="16"/>
      <c r="B856" s="16"/>
      <c r="C856" s="34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5.75" customHeight="1">
      <c r="A857" s="16"/>
      <c r="B857" s="16"/>
      <c r="C857" s="34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5.75" customHeight="1">
      <c r="A858" s="16"/>
      <c r="B858" s="16"/>
      <c r="C858" s="34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5.75" customHeight="1">
      <c r="A859" s="16"/>
      <c r="B859" s="16"/>
      <c r="C859" s="34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5.75" customHeight="1">
      <c r="A860" s="16"/>
      <c r="B860" s="16"/>
      <c r="C860" s="34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5.75" customHeight="1">
      <c r="A861" s="16"/>
      <c r="B861" s="16"/>
      <c r="C861" s="34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5.75" customHeight="1">
      <c r="A862" s="16"/>
      <c r="B862" s="16"/>
      <c r="C862" s="34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5.75" customHeight="1">
      <c r="A863" s="16"/>
      <c r="B863" s="16"/>
      <c r="C863" s="34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5.75" customHeight="1">
      <c r="A864" s="16"/>
      <c r="B864" s="16"/>
      <c r="C864" s="34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5.75" customHeight="1">
      <c r="A865" s="16"/>
      <c r="B865" s="16"/>
      <c r="C865" s="34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5.75" customHeight="1">
      <c r="A866" s="16"/>
      <c r="B866" s="16"/>
      <c r="C866" s="34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5.75" customHeight="1">
      <c r="A867" s="16"/>
      <c r="B867" s="16"/>
      <c r="C867" s="34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5.75" customHeight="1">
      <c r="A868" s="16"/>
      <c r="B868" s="16"/>
      <c r="C868" s="34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5.75" customHeight="1">
      <c r="A869" s="16"/>
      <c r="B869" s="16"/>
      <c r="C869" s="34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5.75" customHeight="1">
      <c r="A870" s="16"/>
      <c r="B870" s="16"/>
      <c r="C870" s="34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5.75" customHeight="1">
      <c r="A871" s="16"/>
      <c r="B871" s="16"/>
      <c r="C871" s="34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5.75" customHeight="1">
      <c r="A872" s="16"/>
      <c r="B872" s="16"/>
      <c r="C872" s="34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5.75" customHeight="1">
      <c r="A873" s="16"/>
      <c r="B873" s="16"/>
      <c r="C873" s="34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5.75" customHeight="1">
      <c r="A874" s="16"/>
      <c r="B874" s="16"/>
      <c r="C874" s="34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5.75" customHeight="1">
      <c r="A875" s="16"/>
      <c r="B875" s="16"/>
      <c r="C875" s="34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5.75" customHeight="1">
      <c r="A876" s="16"/>
      <c r="B876" s="16"/>
      <c r="C876" s="34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5.75" customHeight="1">
      <c r="A877" s="16"/>
      <c r="B877" s="16"/>
      <c r="C877" s="34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5.75" customHeight="1">
      <c r="A878" s="16"/>
      <c r="B878" s="16"/>
      <c r="C878" s="34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5.75" customHeight="1">
      <c r="A879" s="16"/>
      <c r="B879" s="16"/>
      <c r="C879" s="34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5.75" customHeight="1">
      <c r="A880" s="16"/>
      <c r="B880" s="16"/>
      <c r="C880" s="34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5.75" customHeight="1">
      <c r="A881" s="16"/>
      <c r="B881" s="16"/>
      <c r="C881" s="34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5.75" customHeight="1">
      <c r="A882" s="16"/>
      <c r="B882" s="16"/>
      <c r="C882" s="34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5.75" customHeight="1">
      <c r="A883" s="16"/>
      <c r="B883" s="16"/>
      <c r="C883" s="34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5.75" customHeight="1">
      <c r="A884" s="16"/>
      <c r="B884" s="16"/>
      <c r="C884" s="34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5.75" customHeight="1">
      <c r="A885" s="16"/>
      <c r="B885" s="16"/>
      <c r="C885" s="34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5.75" customHeight="1">
      <c r="A886" s="16"/>
      <c r="B886" s="16"/>
      <c r="C886" s="34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5.75" customHeight="1">
      <c r="A887" s="16"/>
      <c r="B887" s="16"/>
      <c r="C887" s="34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5.75" customHeight="1">
      <c r="A888" s="16"/>
      <c r="B888" s="16"/>
      <c r="C888" s="34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5.75" customHeight="1">
      <c r="A889" s="16"/>
      <c r="B889" s="16"/>
      <c r="C889" s="34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5.75" customHeight="1">
      <c r="A890" s="16"/>
      <c r="B890" s="16"/>
      <c r="C890" s="34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5.75" customHeight="1">
      <c r="A891" s="16"/>
      <c r="B891" s="16"/>
      <c r="C891" s="34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5.75" customHeight="1">
      <c r="A892" s="16"/>
      <c r="B892" s="16"/>
      <c r="C892" s="34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5.75" customHeight="1">
      <c r="A893" s="16"/>
      <c r="B893" s="16"/>
      <c r="C893" s="34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5.75" customHeight="1">
      <c r="A894" s="16"/>
      <c r="B894" s="16"/>
      <c r="C894" s="34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5.75" customHeight="1">
      <c r="A895" s="16"/>
      <c r="B895" s="16"/>
      <c r="C895" s="34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5.75" customHeight="1">
      <c r="A896" s="16"/>
      <c r="B896" s="16"/>
      <c r="C896" s="34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5.75" customHeight="1">
      <c r="A897" s="16"/>
      <c r="B897" s="16"/>
      <c r="C897" s="34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5.75" customHeight="1">
      <c r="A898" s="16"/>
      <c r="B898" s="16"/>
      <c r="C898" s="34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5.75" customHeight="1">
      <c r="A899" s="16"/>
      <c r="B899" s="16"/>
      <c r="C899" s="34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5.75" customHeight="1">
      <c r="A900" s="16"/>
      <c r="B900" s="16"/>
      <c r="C900" s="34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5.75" customHeight="1">
      <c r="A901" s="16"/>
      <c r="B901" s="16"/>
      <c r="C901" s="34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5.75" customHeight="1">
      <c r="A902" s="16"/>
      <c r="B902" s="16"/>
      <c r="C902" s="34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5.75" customHeight="1">
      <c r="A903" s="16"/>
      <c r="B903" s="16"/>
      <c r="C903" s="34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5.75" customHeight="1">
      <c r="A904" s="16"/>
      <c r="B904" s="16"/>
      <c r="C904" s="34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5.75" customHeight="1">
      <c r="A905" s="16"/>
      <c r="B905" s="16"/>
      <c r="C905" s="34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5.75" customHeight="1">
      <c r="A906" s="16"/>
      <c r="B906" s="16"/>
      <c r="C906" s="34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5.75" customHeight="1">
      <c r="A907" s="16"/>
      <c r="B907" s="16"/>
      <c r="C907" s="34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5.75" customHeight="1">
      <c r="A908" s="16"/>
      <c r="B908" s="16"/>
      <c r="C908" s="34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5.75" customHeight="1">
      <c r="A909" s="16"/>
      <c r="B909" s="16"/>
      <c r="C909" s="34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5.75" customHeight="1">
      <c r="A910" s="16"/>
      <c r="B910" s="16"/>
      <c r="C910" s="34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5.75" customHeight="1">
      <c r="A911" s="16"/>
      <c r="B911" s="16"/>
      <c r="C911" s="34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5.75" customHeight="1">
      <c r="A912" s="16"/>
      <c r="B912" s="16"/>
      <c r="C912" s="34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5.75" customHeight="1">
      <c r="A913" s="16"/>
      <c r="B913" s="16"/>
      <c r="C913" s="34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5.75" customHeight="1">
      <c r="A914" s="16"/>
      <c r="B914" s="16"/>
      <c r="C914" s="34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5.75" customHeight="1">
      <c r="A915" s="16"/>
      <c r="B915" s="16"/>
      <c r="C915" s="34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5.75" customHeight="1">
      <c r="A916" s="16"/>
      <c r="B916" s="16"/>
      <c r="C916" s="34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5.75" customHeight="1">
      <c r="A917" s="16"/>
      <c r="B917" s="16"/>
      <c r="C917" s="34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5.75" customHeight="1">
      <c r="A918" s="16"/>
      <c r="B918" s="16"/>
      <c r="C918" s="34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5.75" customHeight="1">
      <c r="A919" s="16"/>
      <c r="B919" s="16"/>
      <c r="C919" s="34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5.75" customHeight="1">
      <c r="A920" s="16"/>
      <c r="B920" s="16"/>
      <c r="C920" s="34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5.75" customHeight="1">
      <c r="A921" s="16"/>
      <c r="B921" s="16"/>
      <c r="C921" s="34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5.75" customHeight="1">
      <c r="A922" s="16"/>
      <c r="B922" s="16"/>
      <c r="C922" s="34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5.75" customHeight="1">
      <c r="A923" s="16"/>
      <c r="B923" s="16"/>
      <c r="C923" s="34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5.75" customHeight="1">
      <c r="A924" s="16"/>
      <c r="B924" s="16"/>
      <c r="C924" s="34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5.75" customHeight="1">
      <c r="A925" s="16"/>
      <c r="B925" s="16"/>
      <c r="C925" s="34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5.75" customHeight="1">
      <c r="A926" s="16"/>
      <c r="B926" s="16"/>
      <c r="C926" s="34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5.75" customHeight="1">
      <c r="A927" s="16"/>
      <c r="B927" s="16"/>
      <c r="C927" s="34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5.75" customHeight="1">
      <c r="A928" s="16"/>
      <c r="B928" s="16"/>
      <c r="C928" s="34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5.75" customHeight="1">
      <c r="A929" s="16"/>
      <c r="B929" s="16"/>
      <c r="C929" s="34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5.75" customHeight="1">
      <c r="A930" s="16"/>
      <c r="B930" s="16"/>
      <c r="C930" s="34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5.75" customHeight="1">
      <c r="A931" s="16"/>
      <c r="B931" s="16"/>
      <c r="C931" s="34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5.75" customHeight="1">
      <c r="A932" s="16"/>
      <c r="B932" s="16"/>
      <c r="C932" s="34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5.75" customHeight="1">
      <c r="A933" s="16"/>
      <c r="B933" s="16"/>
      <c r="C933" s="34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5.75" customHeight="1">
      <c r="A934" s="16"/>
      <c r="B934" s="16"/>
      <c r="C934" s="34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5.75" customHeight="1">
      <c r="A935" s="16"/>
      <c r="B935" s="16"/>
      <c r="C935" s="34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5.75" customHeight="1">
      <c r="A936" s="16"/>
      <c r="B936" s="16"/>
      <c r="C936" s="34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5.75" customHeight="1">
      <c r="A937" s="16"/>
      <c r="B937" s="16"/>
      <c r="C937" s="34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5.75" customHeight="1">
      <c r="A938" s="16"/>
      <c r="B938" s="16"/>
      <c r="C938" s="34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5.75" customHeight="1">
      <c r="A939" s="16"/>
      <c r="B939" s="16"/>
      <c r="C939" s="34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5.75" customHeight="1">
      <c r="A940" s="16"/>
      <c r="B940" s="16"/>
      <c r="C940" s="34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5.75" customHeight="1">
      <c r="A941" s="16"/>
      <c r="B941" s="16"/>
      <c r="C941" s="34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5.75" customHeight="1">
      <c r="A942" s="16"/>
      <c r="B942" s="16"/>
      <c r="C942" s="34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5.75" customHeight="1">
      <c r="A943" s="16"/>
      <c r="B943" s="16"/>
      <c r="C943" s="34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5.75" customHeight="1">
      <c r="A944" s="16"/>
      <c r="B944" s="16"/>
      <c r="C944" s="34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5.75" customHeight="1">
      <c r="A945" s="16"/>
      <c r="B945" s="16"/>
      <c r="C945" s="34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5.75" customHeight="1">
      <c r="A946" s="16"/>
      <c r="B946" s="16"/>
      <c r="C946" s="34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5.75" customHeight="1">
      <c r="A947" s="16"/>
      <c r="B947" s="16"/>
      <c r="C947" s="34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5.75" customHeight="1">
      <c r="A948" s="16"/>
      <c r="B948" s="16"/>
      <c r="C948" s="34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5.75" customHeight="1">
      <c r="A949" s="16"/>
      <c r="B949" s="16"/>
      <c r="C949" s="34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5.75" customHeight="1">
      <c r="A950" s="16"/>
      <c r="B950" s="16"/>
      <c r="C950" s="34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5.75" customHeight="1">
      <c r="A951" s="16"/>
      <c r="B951" s="16"/>
      <c r="C951" s="34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5.75" customHeight="1">
      <c r="A952" s="16"/>
      <c r="B952" s="16"/>
      <c r="C952" s="34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5.75" customHeight="1">
      <c r="A953" s="16"/>
      <c r="B953" s="16"/>
      <c r="C953" s="34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5.75" customHeight="1">
      <c r="A954" s="16"/>
      <c r="B954" s="16"/>
      <c r="C954" s="34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5.75" customHeight="1">
      <c r="A955" s="16"/>
      <c r="B955" s="16"/>
      <c r="C955" s="34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5.75" customHeight="1">
      <c r="A956" s="16"/>
      <c r="B956" s="16"/>
      <c r="C956" s="34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5.75" customHeight="1">
      <c r="A957" s="16"/>
      <c r="B957" s="16"/>
      <c r="C957" s="34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5.75" customHeight="1">
      <c r="A958" s="16"/>
      <c r="B958" s="16"/>
      <c r="C958" s="34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5.75" customHeight="1">
      <c r="A959" s="16"/>
      <c r="B959" s="16"/>
      <c r="C959" s="34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5.75" customHeight="1">
      <c r="A960" s="16"/>
      <c r="B960" s="16"/>
      <c r="C960" s="34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5.75" customHeight="1">
      <c r="A961" s="16"/>
      <c r="B961" s="16"/>
      <c r="C961" s="34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5.75" customHeight="1">
      <c r="A962" s="16"/>
      <c r="B962" s="16"/>
      <c r="C962" s="34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5.75" customHeight="1">
      <c r="A963" s="16"/>
      <c r="B963" s="16"/>
      <c r="C963" s="34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5.75" customHeight="1">
      <c r="A964" s="16"/>
      <c r="B964" s="16"/>
      <c r="C964" s="34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5.75" customHeight="1">
      <c r="A965" s="16"/>
      <c r="B965" s="16"/>
      <c r="C965" s="34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5.75" customHeight="1">
      <c r="A966" s="16"/>
      <c r="B966" s="16"/>
      <c r="C966" s="34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5.75" customHeight="1">
      <c r="A967" s="16"/>
      <c r="B967" s="16"/>
      <c r="C967" s="34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5.75" customHeight="1">
      <c r="A968" s="16"/>
      <c r="B968" s="16"/>
      <c r="C968" s="34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5.75" customHeight="1">
      <c r="A969" s="16"/>
      <c r="B969" s="16"/>
      <c r="C969" s="34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5.75" customHeight="1">
      <c r="A970" s="16"/>
      <c r="B970" s="16"/>
      <c r="C970" s="34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5.75" customHeight="1">
      <c r="A971" s="16"/>
      <c r="B971" s="16"/>
      <c r="C971" s="34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5.75" customHeight="1">
      <c r="A972" s="16"/>
      <c r="B972" s="16"/>
      <c r="C972" s="34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5.75" customHeight="1">
      <c r="A973" s="16"/>
      <c r="B973" s="16"/>
      <c r="C973" s="34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5.75" customHeight="1">
      <c r="A974" s="16"/>
      <c r="B974" s="16"/>
      <c r="C974" s="34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5.75" customHeight="1">
      <c r="A975" s="16"/>
      <c r="B975" s="16"/>
      <c r="C975" s="34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5.75" customHeight="1">
      <c r="A976" s="16"/>
      <c r="B976" s="16"/>
      <c r="C976" s="34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5.75" customHeight="1">
      <c r="A977" s="16"/>
      <c r="B977" s="16"/>
      <c r="C977" s="34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5.75" customHeight="1">
      <c r="A978" s="16"/>
      <c r="B978" s="16"/>
      <c r="C978" s="34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5.75" customHeight="1">
      <c r="A979" s="16"/>
      <c r="B979" s="16"/>
      <c r="C979" s="34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5.75" customHeight="1">
      <c r="A980" s="16"/>
      <c r="B980" s="16"/>
      <c r="C980" s="34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5.75" customHeight="1">
      <c r="A981" s="16"/>
      <c r="B981" s="16"/>
      <c r="C981" s="34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5.75" customHeight="1">
      <c r="A982" s="16"/>
      <c r="B982" s="16"/>
      <c r="C982" s="34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5.75" customHeight="1">
      <c r="A983" s="16"/>
      <c r="B983" s="16"/>
      <c r="C983" s="34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5.75" customHeight="1">
      <c r="A984" s="16"/>
      <c r="B984" s="16"/>
      <c r="C984" s="34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5.75" customHeight="1">
      <c r="A985" s="16"/>
      <c r="B985" s="16"/>
      <c r="C985" s="34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5.75" customHeight="1">
      <c r="A986" s="16"/>
      <c r="B986" s="16"/>
      <c r="C986" s="34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5.75" customHeight="1">
      <c r="A987" s="16"/>
      <c r="B987" s="16"/>
      <c r="C987" s="34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5.75" customHeight="1">
      <c r="A988" s="16"/>
      <c r="B988" s="16"/>
      <c r="C988" s="34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5.75" customHeight="1">
      <c r="A989" s="16"/>
      <c r="B989" s="16"/>
      <c r="C989" s="34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5.75" customHeight="1">
      <c r="A990" s="16"/>
      <c r="B990" s="16"/>
      <c r="C990" s="34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5.75" customHeight="1">
      <c r="A991" s="16"/>
      <c r="B991" s="16"/>
      <c r="C991" s="34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5.75" customHeight="1">
      <c r="A992" s="16"/>
      <c r="B992" s="16"/>
      <c r="C992" s="34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5.75" customHeight="1">
      <c r="A993" s="16"/>
      <c r="B993" s="16"/>
      <c r="C993" s="34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5.75" customHeight="1">
      <c r="A994" s="16"/>
      <c r="B994" s="16"/>
      <c r="C994" s="34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5.75" customHeight="1">
      <c r="A995" s="16"/>
      <c r="B995" s="16"/>
      <c r="C995" s="34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5.75" customHeight="1">
      <c r="A996" s="16"/>
      <c r="B996" s="16"/>
      <c r="C996" s="34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5.75" customHeight="1">
      <c r="A997" s="16"/>
      <c r="B997" s="16"/>
      <c r="C997" s="34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5.75" customHeight="1">
      <c r="A998" s="16"/>
      <c r="B998" s="16"/>
      <c r="C998" s="34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5.75" customHeight="1">
      <c r="A999" s="16"/>
      <c r="B999" s="16"/>
      <c r="C999" s="34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5.75" customHeight="1">
      <c r="A1000" s="16"/>
      <c r="B1000" s="16"/>
      <c r="C1000" s="34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  <row r="1001" spans="1:26" ht="15.75" customHeight="1">
      <c r="A1001" s="16"/>
      <c r="B1001" s="16"/>
      <c r="C1001" s="34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</row>
    <row r="1002" spans="1:26" ht="15.75" customHeight="1">
      <c r="A1002" s="16"/>
      <c r="B1002" s="16"/>
      <c r="C1002" s="34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</row>
    <row r="1003" spans="1:26" ht="15.75" customHeight="1">
      <c r="A1003" s="16"/>
      <c r="B1003" s="16"/>
      <c r="C1003" s="34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</row>
  </sheetData>
  <sheetProtection algorithmName="SHA-512" hashValue="wzXgAMmJbDjqGtySU+URdWmw1mKuRik9fVFlMFfoWP71N0XD+xTkNdjlaVHpC52ybUnbQsObSJCTx9ShPfrldw==" saltValue="fsRyl3qiwkdrjTZWjUd5rw==" spinCount="100000" sheet="1" objects="1" scenarios="1" insertColumns="0" insertRows="0" deleteColumns="0" deleteRows="0"/>
  <protectedRanges>
    <protectedRange sqref="B5:B81 B84:B85 D84:D85 D5:D81" name="Plage1"/>
  </protectedRanges>
  <mergeCells count="6">
    <mergeCell ref="A96:D96"/>
    <mergeCell ref="A1:E1"/>
    <mergeCell ref="A2:D2"/>
    <mergeCell ref="A87:D87"/>
    <mergeCell ref="A89:D89"/>
    <mergeCell ref="E90:E92"/>
  </mergeCells>
  <conditionalFormatting sqref="B32">
    <cfRule type="cellIs" dxfId="95" priority="22" operator="greaterThan">
      <formula>$B$31</formula>
    </cfRule>
  </conditionalFormatting>
  <conditionalFormatting sqref="B28">
    <cfRule type="cellIs" dxfId="94" priority="23" operator="greaterThan">
      <formula>$B$27</formula>
    </cfRule>
  </conditionalFormatting>
  <conditionalFormatting sqref="B25">
    <cfRule type="cellIs" dxfId="93" priority="24" operator="greaterThan">
      <formula>$B$24</formula>
    </cfRule>
  </conditionalFormatting>
  <conditionalFormatting sqref="B35">
    <cfRule type="cellIs" dxfId="92" priority="25" operator="greaterThan">
      <formula>$B$34</formula>
    </cfRule>
  </conditionalFormatting>
  <conditionalFormatting sqref="B39">
    <cfRule type="cellIs" dxfId="91" priority="26" operator="greaterThan">
      <formula>$B$38</formula>
    </cfRule>
  </conditionalFormatting>
  <conditionalFormatting sqref="B21 D21">
    <cfRule type="cellIs" dxfId="90" priority="27" operator="greaterThan">
      <formula>$B$20</formula>
    </cfRule>
  </conditionalFormatting>
  <conditionalFormatting sqref="B42">
    <cfRule type="cellIs" dxfId="89" priority="28" operator="greaterThan">
      <formula>$B$41</formula>
    </cfRule>
  </conditionalFormatting>
  <conditionalFormatting sqref="B18 D18">
    <cfRule type="cellIs" dxfId="88" priority="29" operator="greaterThan">
      <formula>$B$17</formula>
    </cfRule>
  </conditionalFormatting>
  <conditionalFormatting sqref="B14 D14">
    <cfRule type="cellIs" dxfId="87" priority="30" operator="greaterThan">
      <formula>$B$13</formula>
    </cfRule>
  </conditionalFormatting>
  <conditionalFormatting sqref="B11 D11">
    <cfRule type="cellIs" dxfId="86" priority="31" operator="greaterThan">
      <formula>$B$10</formula>
    </cfRule>
  </conditionalFormatting>
  <conditionalFormatting sqref="B50">
    <cfRule type="cellIs" dxfId="85" priority="32" operator="greaterThan">
      <formula>$B$49</formula>
    </cfRule>
  </conditionalFormatting>
  <conditionalFormatting sqref="B52">
    <cfRule type="cellIs" dxfId="84" priority="33" operator="greaterThan">
      <formula>$B$51</formula>
    </cfRule>
  </conditionalFormatting>
  <conditionalFormatting sqref="B55">
    <cfRule type="cellIs" dxfId="83" priority="34" operator="greaterThan">
      <formula>$B$54</formula>
    </cfRule>
  </conditionalFormatting>
  <conditionalFormatting sqref="B60">
    <cfRule type="cellIs" dxfId="82" priority="35" operator="greaterThan">
      <formula>$B$59</formula>
    </cfRule>
  </conditionalFormatting>
  <conditionalFormatting sqref="B62">
    <cfRule type="cellIs" dxfId="81" priority="36" operator="greaterThan">
      <formula>$B$61</formula>
    </cfRule>
  </conditionalFormatting>
  <conditionalFormatting sqref="B67">
    <cfRule type="cellIs" dxfId="80" priority="37" operator="greaterThan">
      <formula>$B$66</formula>
    </cfRule>
  </conditionalFormatting>
  <conditionalFormatting sqref="B47">
    <cfRule type="cellIs" dxfId="79" priority="38" operator="greaterThan">
      <formula>$B$46</formula>
    </cfRule>
  </conditionalFormatting>
  <conditionalFormatting sqref="B70">
    <cfRule type="cellIs" dxfId="78" priority="39" operator="greaterThan">
      <formula>$B$69</formula>
    </cfRule>
  </conditionalFormatting>
  <conditionalFormatting sqref="B79">
    <cfRule type="cellIs" dxfId="77" priority="40" operator="greaterThan">
      <formula>$B$78</formula>
    </cfRule>
  </conditionalFormatting>
  <conditionalFormatting sqref="B75">
    <cfRule type="cellIs" dxfId="76" priority="41" operator="greaterThan">
      <formula>$B$74</formula>
    </cfRule>
  </conditionalFormatting>
  <conditionalFormatting sqref="B90">
    <cfRule type="expression" dxfId="75" priority="42">
      <formula>$B$90&gt;=80%</formula>
    </cfRule>
  </conditionalFormatting>
  <conditionalFormatting sqref="B91">
    <cfRule type="expression" dxfId="74" priority="43">
      <formula>$B$91&gt;=30%</formula>
    </cfRule>
  </conditionalFormatting>
  <conditionalFormatting sqref="B92">
    <cfRule type="expression" dxfId="73" priority="44">
      <formula>$B$92&gt;=30%</formula>
    </cfRule>
  </conditionalFormatting>
  <conditionalFormatting sqref="B72">
    <cfRule type="cellIs" dxfId="72" priority="45" operator="greaterThan">
      <formula>$B$71</formula>
    </cfRule>
  </conditionalFormatting>
  <conditionalFormatting sqref="B93">
    <cfRule type="expression" dxfId="71" priority="46">
      <formula>$B$93&lt;=50%</formula>
    </cfRule>
  </conditionalFormatting>
  <conditionalFormatting sqref="B94">
    <cfRule type="expression" dxfId="70" priority="47">
      <formula>$B$94&gt;=70%</formula>
    </cfRule>
  </conditionalFormatting>
  <conditionalFormatting sqref="B95">
    <cfRule type="expression" dxfId="69" priority="48">
      <formula>$B$95&lt;=25%</formula>
    </cfRule>
  </conditionalFormatting>
  <conditionalFormatting sqref="D11">
    <cfRule type="cellIs" dxfId="68" priority="21" operator="greaterThan">
      <formula>$D$10</formula>
    </cfRule>
  </conditionalFormatting>
  <conditionalFormatting sqref="D14">
    <cfRule type="cellIs" dxfId="67" priority="20" operator="greaterThan">
      <formula>$D$13</formula>
    </cfRule>
  </conditionalFormatting>
  <conditionalFormatting sqref="D18">
    <cfRule type="cellIs" dxfId="66" priority="19" operator="greaterThan">
      <formula>$D$17</formula>
    </cfRule>
  </conditionalFormatting>
  <conditionalFormatting sqref="D21">
    <cfRule type="cellIs" dxfId="65" priority="18" operator="greaterThan">
      <formula>$D$20</formula>
    </cfRule>
  </conditionalFormatting>
  <conditionalFormatting sqref="D25">
    <cfRule type="cellIs" dxfId="64" priority="17" operator="greaterThan">
      <formula>$D$24</formula>
    </cfRule>
  </conditionalFormatting>
  <conditionalFormatting sqref="D28">
    <cfRule type="cellIs" dxfId="63" priority="16" operator="greaterThan">
      <formula>$D$27</formula>
    </cfRule>
  </conditionalFormatting>
  <conditionalFormatting sqref="D32">
    <cfRule type="cellIs" dxfId="62" priority="15" operator="greaterThan">
      <formula>$D$31</formula>
    </cfRule>
  </conditionalFormatting>
  <conditionalFormatting sqref="D35">
    <cfRule type="cellIs" dxfId="61" priority="14" operator="greaterThan">
      <formula>$D$34</formula>
    </cfRule>
  </conditionalFormatting>
  <conditionalFormatting sqref="D39">
    <cfRule type="cellIs" dxfId="60" priority="13" operator="greaterThan">
      <formula>$D$38</formula>
    </cfRule>
  </conditionalFormatting>
  <conditionalFormatting sqref="D42">
    <cfRule type="cellIs" dxfId="59" priority="12" operator="greaterThan">
      <formula>$D$41</formula>
    </cfRule>
  </conditionalFormatting>
  <conditionalFormatting sqref="D47">
    <cfRule type="cellIs" dxfId="58" priority="11" operator="greaterThan">
      <formula>$D$46</formula>
    </cfRule>
  </conditionalFormatting>
  <conditionalFormatting sqref="D50">
    <cfRule type="cellIs" dxfId="57" priority="10" operator="greaterThan">
      <formula>$D$49</formula>
    </cfRule>
  </conditionalFormatting>
  <conditionalFormatting sqref="D52">
    <cfRule type="cellIs" dxfId="56" priority="9" operator="greaterThan">
      <formula>$D$51</formula>
    </cfRule>
  </conditionalFormatting>
  <conditionalFormatting sqref="D55">
    <cfRule type="cellIs" dxfId="55" priority="8" operator="greaterThan">
      <formula>$D$54</formula>
    </cfRule>
  </conditionalFormatting>
  <conditionalFormatting sqref="D60">
    <cfRule type="cellIs" dxfId="54" priority="7" operator="greaterThan">
      <formula>$D$59</formula>
    </cfRule>
  </conditionalFormatting>
  <conditionalFormatting sqref="D62">
    <cfRule type="cellIs" dxfId="53" priority="6" operator="greaterThan">
      <formula>$D$61</formula>
    </cfRule>
  </conditionalFormatting>
  <conditionalFormatting sqref="D67">
    <cfRule type="cellIs" dxfId="52" priority="5" operator="greaterThan">
      <formula>$D$66</formula>
    </cfRule>
  </conditionalFormatting>
  <conditionalFormatting sqref="D70">
    <cfRule type="cellIs" dxfId="51" priority="4" operator="greaterThan">
      <formula>$D$69</formula>
    </cfRule>
  </conditionalFormatting>
  <conditionalFormatting sqref="D72">
    <cfRule type="cellIs" dxfId="50" priority="3" operator="greaterThan">
      <formula>$D$71</formula>
    </cfRule>
  </conditionalFormatting>
  <conditionalFormatting sqref="D75">
    <cfRule type="cellIs" dxfId="49" priority="2" operator="greaterThan">
      <formula>$D$74</formula>
    </cfRule>
  </conditionalFormatting>
  <conditionalFormatting sqref="D79">
    <cfRule type="cellIs" dxfId="48" priority="1" operator="greaterThan">
      <formula>$D$78</formula>
    </cfRule>
  </conditionalFormatting>
  <hyperlinks>
    <hyperlink ref="A6" r:id="rId1"/>
  </hyperlinks>
  <pageMargins left="0.7" right="0.7" top="0.3" bottom="0.3" header="0" footer="0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workbookViewId="0">
      <selection activeCell="F82" sqref="F82"/>
    </sheetView>
  </sheetViews>
  <sheetFormatPr baseColWidth="10" defaultColWidth="14.42578125" defaultRowHeight="15" customHeight="1"/>
  <cols>
    <col min="1" max="1" width="74.140625" style="17" customWidth="1"/>
    <col min="2" max="2" width="11.140625" style="17" customWidth="1"/>
    <col min="3" max="3" width="12.28515625" style="17" customWidth="1"/>
    <col min="4" max="4" width="11" style="17" customWidth="1"/>
    <col min="5" max="5" width="9.7109375" style="17" customWidth="1"/>
    <col min="6" max="6" width="10.85546875" style="17" customWidth="1"/>
    <col min="7" max="26" width="8.7109375" style="17" customWidth="1"/>
    <col min="27" max="16384" width="14.42578125" style="17"/>
  </cols>
  <sheetData>
    <row r="1" spans="1:26" s="14" customFormat="1" ht="41.25" customHeight="1">
      <c r="A1" s="56" t="s">
        <v>105</v>
      </c>
      <c r="B1" s="56"/>
      <c r="C1" s="56"/>
      <c r="D1" s="56"/>
      <c r="E1" s="56"/>
    </row>
    <row r="2" spans="1:26" ht="58.5" customHeight="1">
      <c r="A2" s="57" t="s">
        <v>115</v>
      </c>
      <c r="B2" s="51"/>
      <c r="C2" s="51"/>
      <c r="D2" s="51"/>
      <c r="E2" s="1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42" customHeight="1">
      <c r="A3" s="16"/>
      <c r="B3" s="18" t="s">
        <v>116</v>
      </c>
      <c r="C3" s="19" t="s">
        <v>106</v>
      </c>
      <c r="D3" s="18" t="s">
        <v>0</v>
      </c>
      <c r="E3" s="20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4.25" customHeight="1">
      <c r="A4" s="21" t="s">
        <v>1</v>
      </c>
      <c r="B4" s="22"/>
      <c r="C4" s="23"/>
      <c r="D4" s="24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9.5" customHeight="1">
      <c r="A5" s="25" t="s">
        <v>2</v>
      </c>
      <c r="B5" s="26">
        <v>0</v>
      </c>
      <c r="C5" s="27" t="s">
        <v>3</v>
      </c>
      <c r="D5" s="26">
        <v>0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33" customHeight="1">
      <c r="A6" s="28" t="s">
        <v>4</v>
      </c>
      <c r="B6" s="26">
        <v>0</v>
      </c>
      <c r="C6" s="27" t="s">
        <v>5</v>
      </c>
      <c r="D6" s="26">
        <v>0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9.5" customHeight="1">
      <c r="A7" s="25" t="s">
        <v>6</v>
      </c>
      <c r="B7" s="26">
        <v>0</v>
      </c>
      <c r="C7" s="27" t="s">
        <v>7</v>
      </c>
      <c r="D7" s="26">
        <v>0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>
      <c r="A8" s="25" t="s">
        <v>8</v>
      </c>
      <c r="B8" s="26">
        <v>0</v>
      </c>
      <c r="C8" s="27" t="s">
        <v>9</v>
      </c>
      <c r="D8" s="26">
        <v>0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>
      <c r="A9" s="21" t="s">
        <v>10</v>
      </c>
      <c r="B9" s="29"/>
      <c r="C9" s="23"/>
      <c r="D9" s="29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>
      <c r="A10" s="25" t="s">
        <v>11</v>
      </c>
      <c r="B10" s="26">
        <v>0</v>
      </c>
      <c r="C10" s="27" t="s">
        <v>12</v>
      </c>
      <c r="D10" s="26">
        <v>0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>
      <c r="A11" s="30" t="s">
        <v>110</v>
      </c>
      <c r="B11" s="26">
        <v>0</v>
      </c>
      <c r="C11" s="27" t="s">
        <v>13</v>
      </c>
      <c r="D11" s="26">
        <v>0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>
      <c r="A12" s="25" t="s">
        <v>14</v>
      </c>
      <c r="B12" s="26">
        <v>0</v>
      </c>
      <c r="C12" s="27" t="s">
        <v>15</v>
      </c>
      <c r="D12" s="26">
        <v>0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>
      <c r="A13" s="25" t="s">
        <v>16</v>
      </c>
      <c r="B13" s="26">
        <v>0</v>
      </c>
      <c r="C13" s="27" t="s">
        <v>17</v>
      </c>
      <c r="D13" s="26">
        <v>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>
      <c r="A14" s="30" t="s">
        <v>110</v>
      </c>
      <c r="B14" s="26">
        <v>0</v>
      </c>
      <c r="C14" s="27" t="s">
        <v>18</v>
      </c>
      <c r="D14" s="26">
        <v>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>
      <c r="A15" s="25" t="s">
        <v>19</v>
      </c>
      <c r="B15" s="26">
        <v>0</v>
      </c>
      <c r="C15" s="27" t="s">
        <v>20</v>
      </c>
      <c r="D15" s="26">
        <v>0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4.25" customHeight="1">
      <c r="A16" s="21" t="s">
        <v>21</v>
      </c>
      <c r="B16" s="29"/>
      <c r="C16" s="23"/>
      <c r="D16" s="29">
        <v>0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>
      <c r="A17" s="25" t="s">
        <v>22</v>
      </c>
      <c r="B17" s="26">
        <v>0</v>
      </c>
      <c r="C17" s="27" t="s">
        <v>23</v>
      </c>
      <c r="D17" s="26">
        <v>0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>
      <c r="A18" s="30" t="s">
        <v>110</v>
      </c>
      <c r="B18" s="26">
        <v>0</v>
      </c>
      <c r="C18" s="27" t="s">
        <v>24</v>
      </c>
      <c r="D18" s="26">
        <v>0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>
      <c r="A19" s="25" t="s">
        <v>14</v>
      </c>
      <c r="B19" s="26">
        <v>0</v>
      </c>
      <c r="C19" s="27" t="s">
        <v>25</v>
      </c>
      <c r="D19" s="26">
        <v>0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>
      <c r="A20" s="25" t="s">
        <v>16</v>
      </c>
      <c r="B20" s="26">
        <v>0</v>
      </c>
      <c r="C20" s="27" t="s">
        <v>26</v>
      </c>
      <c r="D20" s="26">
        <v>0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>
      <c r="A21" s="31" t="s">
        <v>110</v>
      </c>
      <c r="B21" s="26">
        <v>0</v>
      </c>
      <c r="C21" s="27" t="s">
        <v>27</v>
      </c>
      <c r="D21" s="26">
        <v>0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5.75" customHeight="1">
      <c r="A22" s="25" t="s">
        <v>8</v>
      </c>
      <c r="B22" s="26">
        <v>0</v>
      </c>
      <c r="C22" s="27" t="s">
        <v>28</v>
      </c>
      <c r="D22" s="26">
        <v>0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6.5" customHeight="1">
      <c r="A23" s="32" t="s">
        <v>29</v>
      </c>
      <c r="B23" s="29"/>
      <c r="C23" s="23"/>
      <c r="D23" s="29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5.75" customHeight="1">
      <c r="A24" s="25" t="s">
        <v>22</v>
      </c>
      <c r="B24" s="26">
        <v>0</v>
      </c>
      <c r="C24" s="27" t="s">
        <v>30</v>
      </c>
      <c r="D24" s="26">
        <v>0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5.75" customHeight="1">
      <c r="A25" s="30" t="s">
        <v>110</v>
      </c>
      <c r="B25" s="26">
        <v>0</v>
      </c>
      <c r="C25" s="27" t="s">
        <v>31</v>
      </c>
      <c r="D25" s="26">
        <v>0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5.75" customHeight="1">
      <c r="A26" s="25" t="s">
        <v>14</v>
      </c>
      <c r="B26" s="26">
        <v>0</v>
      </c>
      <c r="C26" s="27" t="s">
        <v>32</v>
      </c>
      <c r="D26" s="26">
        <v>0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5.75" customHeight="1">
      <c r="A27" s="25" t="s">
        <v>16</v>
      </c>
      <c r="B27" s="26">
        <v>0</v>
      </c>
      <c r="C27" s="27" t="s">
        <v>33</v>
      </c>
      <c r="D27" s="26">
        <v>0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5.75" customHeight="1">
      <c r="A28" s="30" t="s">
        <v>110</v>
      </c>
      <c r="B28" s="26">
        <v>0</v>
      </c>
      <c r="C28" s="27" t="s">
        <v>34</v>
      </c>
      <c r="D28" s="26">
        <v>0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5.75" customHeight="1">
      <c r="A29" s="25" t="s">
        <v>19</v>
      </c>
      <c r="B29" s="26">
        <v>0</v>
      </c>
      <c r="C29" s="27" t="s">
        <v>35</v>
      </c>
      <c r="D29" s="26">
        <v>0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4.25" customHeight="1">
      <c r="A30" s="21" t="s">
        <v>36</v>
      </c>
      <c r="B30" s="29"/>
      <c r="C30" s="23"/>
      <c r="D30" s="29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5.75" customHeight="1">
      <c r="A31" s="25" t="s">
        <v>22</v>
      </c>
      <c r="B31" s="26">
        <v>0</v>
      </c>
      <c r="C31" s="27" t="s">
        <v>37</v>
      </c>
      <c r="D31" s="26">
        <v>0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5.75" customHeight="1">
      <c r="A32" s="30" t="s">
        <v>110</v>
      </c>
      <c r="B32" s="26">
        <v>0</v>
      </c>
      <c r="C32" s="27" t="s">
        <v>38</v>
      </c>
      <c r="D32" s="26">
        <v>0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5.75" customHeight="1">
      <c r="A33" s="25" t="s">
        <v>14</v>
      </c>
      <c r="B33" s="26">
        <v>0</v>
      </c>
      <c r="C33" s="27" t="s">
        <v>39</v>
      </c>
      <c r="D33" s="26">
        <v>0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5.75" customHeight="1">
      <c r="A34" s="25" t="s">
        <v>16</v>
      </c>
      <c r="B34" s="26">
        <v>0</v>
      </c>
      <c r="C34" s="27" t="s">
        <v>40</v>
      </c>
      <c r="D34" s="26">
        <v>0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5.75" customHeight="1">
      <c r="A35" s="30" t="s">
        <v>110</v>
      </c>
      <c r="B35" s="26">
        <v>0</v>
      </c>
      <c r="C35" s="27" t="s">
        <v>41</v>
      </c>
      <c r="D35" s="26">
        <v>0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5.75" customHeight="1">
      <c r="A36" s="25" t="s">
        <v>8</v>
      </c>
      <c r="B36" s="26">
        <v>0</v>
      </c>
      <c r="C36" s="27" t="s">
        <v>42</v>
      </c>
      <c r="D36" s="26">
        <v>0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4.25" customHeight="1">
      <c r="A37" s="21" t="s">
        <v>43</v>
      </c>
      <c r="B37" s="29"/>
      <c r="C37" s="23"/>
      <c r="D37" s="29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5.75" customHeight="1">
      <c r="A38" s="25" t="s">
        <v>22</v>
      </c>
      <c r="B38" s="26">
        <v>0</v>
      </c>
      <c r="C38" s="27" t="s">
        <v>44</v>
      </c>
      <c r="D38" s="26">
        <v>0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5.75" customHeight="1">
      <c r="A39" s="30" t="s">
        <v>110</v>
      </c>
      <c r="B39" s="26">
        <v>0</v>
      </c>
      <c r="C39" s="27" t="s">
        <v>45</v>
      </c>
      <c r="D39" s="26">
        <v>0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5.75" customHeight="1">
      <c r="A40" s="25" t="s">
        <v>14</v>
      </c>
      <c r="B40" s="26">
        <v>0</v>
      </c>
      <c r="C40" s="27" t="s">
        <v>46</v>
      </c>
      <c r="D40" s="26">
        <v>0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5.75" customHeight="1">
      <c r="A41" s="25" t="s">
        <v>16</v>
      </c>
      <c r="B41" s="26">
        <v>0</v>
      </c>
      <c r="C41" s="27" t="s">
        <v>47</v>
      </c>
      <c r="D41" s="26">
        <v>0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5.75" customHeight="1">
      <c r="A42" s="30" t="s">
        <v>110</v>
      </c>
      <c r="B42" s="26">
        <v>0</v>
      </c>
      <c r="C42" s="27" t="s">
        <v>48</v>
      </c>
      <c r="D42" s="26">
        <v>0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5.75" customHeight="1">
      <c r="A43" s="25" t="s">
        <v>8</v>
      </c>
      <c r="B43" s="26">
        <v>0</v>
      </c>
      <c r="C43" s="27" t="s">
        <v>49</v>
      </c>
      <c r="D43" s="26">
        <v>0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4.25" customHeight="1">
      <c r="A44" s="21" t="s">
        <v>50</v>
      </c>
      <c r="B44" s="29"/>
      <c r="C44" s="23"/>
      <c r="D44" s="29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5.75" customHeight="1">
      <c r="A45" s="25" t="s">
        <v>51</v>
      </c>
      <c r="B45" s="26">
        <v>0</v>
      </c>
      <c r="C45" s="27" t="s">
        <v>52</v>
      </c>
      <c r="D45" s="26">
        <v>0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5.75" customHeight="1">
      <c r="A46" s="25" t="s">
        <v>22</v>
      </c>
      <c r="B46" s="26">
        <v>0</v>
      </c>
      <c r="C46" s="27" t="s">
        <v>53</v>
      </c>
      <c r="D46" s="26">
        <v>0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5.75" customHeight="1">
      <c r="A47" s="30" t="s">
        <v>110</v>
      </c>
      <c r="B47" s="26">
        <v>0</v>
      </c>
      <c r="C47" s="27" t="s">
        <v>54</v>
      </c>
      <c r="D47" s="26">
        <v>0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5.75" customHeight="1">
      <c r="A48" s="25" t="s">
        <v>14</v>
      </c>
      <c r="B48" s="26">
        <v>0</v>
      </c>
      <c r="C48" s="27" t="s">
        <v>55</v>
      </c>
      <c r="D48" s="26">
        <v>0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5.75" customHeight="1">
      <c r="A49" s="25" t="s">
        <v>56</v>
      </c>
      <c r="B49" s="26">
        <v>0</v>
      </c>
      <c r="C49" s="27" t="s">
        <v>57</v>
      </c>
      <c r="D49" s="26">
        <v>0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5.75" customHeight="1">
      <c r="A50" s="30" t="s">
        <v>110</v>
      </c>
      <c r="B50" s="26">
        <v>0</v>
      </c>
      <c r="C50" s="27" t="s">
        <v>58</v>
      </c>
      <c r="D50" s="26">
        <v>0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5.75" customHeight="1">
      <c r="A51" s="25" t="s">
        <v>16</v>
      </c>
      <c r="B51" s="26">
        <v>0</v>
      </c>
      <c r="C51" s="27" t="s">
        <v>59</v>
      </c>
      <c r="D51" s="26">
        <v>0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5.75" customHeight="1">
      <c r="A52" s="30" t="s">
        <v>110</v>
      </c>
      <c r="B52" s="26">
        <v>0</v>
      </c>
      <c r="C52" s="27" t="s">
        <v>60</v>
      </c>
      <c r="D52" s="26">
        <v>0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5.75" customHeight="1">
      <c r="A53" s="25" t="s">
        <v>61</v>
      </c>
      <c r="B53" s="26">
        <v>0</v>
      </c>
      <c r="C53" s="27" t="s">
        <v>62</v>
      </c>
      <c r="D53" s="26">
        <v>0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5.75" customHeight="1">
      <c r="A54" s="25" t="s">
        <v>63</v>
      </c>
      <c r="B54" s="26">
        <v>0</v>
      </c>
      <c r="C54" s="27" t="s">
        <v>64</v>
      </c>
      <c r="D54" s="26">
        <v>0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5.75" customHeight="1">
      <c r="A55" s="30" t="s">
        <v>110</v>
      </c>
      <c r="B55" s="26">
        <v>0</v>
      </c>
      <c r="C55" s="27" t="s">
        <v>65</v>
      </c>
      <c r="D55" s="26">
        <v>0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5.75" customHeight="1">
      <c r="A56" s="25" t="s">
        <v>8</v>
      </c>
      <c r="B56" s="26">
        <v>0</v>
      </c>
      <c r="C56" s="27" t="s">
        <v>66</v>
      </c>
      <c r="D56" s="26">
        <v>0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4.25" customHeight="1">
      <c r="A57" s="21" t="s">
        <v>67</v>
      </c>
      <c r="B57" s="29"/>
      <c r="C57" s="23"/>
      <c r="D57" s="29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5.75" customHeight="1">
      <c r="A58" s="25" t="s">
        <v>51</v>
      </c>
      <c r="B58" s="26">
        <v>0</v>
      </c>
      <c r="C58" s="27" t="s">
        <v>68</v>
      </c>
      <c r="D58" s="26">
        <v>0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5.75" customHeight="1">
      <c r="A59" s="25" t="s">
        <v>22</v>
      </c>
      <c r="B59" s="26">
        <v>0</v>
      </c>
      <c r="C59" s="27" t="s">
        <v>69</v>
      </c>
      <c r="D59" s="26">
        <v>0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5.75" customHeight="1">
      <c r="A60" s="30" t="s">
        <v>110</v>
      </c>
      <c r="B60" s="26">
        <v>0</v>
      </c>
      <c r="C60" s="27" t="s">
        <v>70</v>
      </c>
      <c r="D60" s="26">
        <v>0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5.75" customHeight="1">
      <c r="A61" s="25" t="s">
        <v>56</v>
      </c>
      <c r="B61" s="26">
        <v>0</v>
      </c>
      <c r="C61" s="27" t="s">
        <v>71</v>
      </c>
      <c r="D61" s="26">
        <v>0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5.75" customHeight="1">
      <c r="A62" s="30" t="s">
        <v>110</v>
      </c>
      <c r="B62" s="26">
        <v>0</v>
      </c>
      <c r="C62" s="27" t="s">
        <v>72</v>
      </c>
      <c r="D62" s="26">
        <v>0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5.75" customHeight="1">
      <c r="A63" s="25" t="s">
        <v>8</v>
      </c>
      <c r="B63" s="26">
        <v>0</v>
      </c>
      <c r="C63" s="27" t="s">
        <v>73</v>
      </c>
      <c r="D63" s="26">
        <v>0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4.25" customHeight="1">
      <c r="A64" s="21" t="s">
        <v>74</v>
      </c>
      <c r="B64" s="29"/>
      <c r="C64" s="23"/>
      <c r="D64" s="29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5.75" customHeight="1">
      <c r="A65" s="25" t="s">
        <v>51</v>
      </c>
      <c r="B65" s="26">
        <v>0</v>
      </c>
      <c r="C65" s="27" t="s">
        <v>75</v>
      </c>
      <c r="D65" s="26">
        <v>0</v>
      </c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5.75" customHeight="1">
      <c r="A66" s="25" t="s">
        <v>22</v>
      </c>
      <c r="B66" s="26">
        <v>0</v>
      </c>
      <c r="C66" s="27" t="s">
        <v>76</v>
      </c>
      <c r="D66" s="26">
        <v>0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5.75" customHeight="1">
      <c r="A67" s="30" t="s">
        <v>110</v>
      </c>
      <c r="B67" s="26">
        <v>0</v>
      </c>
      <c r="C67" s="27" t="s">
        <v>77</v>
      </c>
      <c r="D67" s="26">
        <v>0</v>
      </c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5.75" customHeight="1">
      <c r="A68" s="25" t="s">
        <v>14</v>
      </c>
      <c r="B68" s="26">
        <v>0</v>
      </c>
      <c r="C68" s="27" t="s">
        <v>78</v>
      </c>
      <c r="D68" s="26">
        <v>0</v>
      </c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5.75" customHeight="1">
      <c r="A69" s="25" t="s">
        <v>56</v>
      </c>
      <c r="B69" s="26">
        <v>0</v>
      </c>
      <c r="C69" s="27" t="s">
        <v>79</v>
      </c>
      <c r="D69" s="26">
        <v>0</v>
      </c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5.75" customHeight="1">
      <c r="A70" s="30" t="s">
        <v>110</v>
      </c>
      <c r="B70" s="26">
        <v>0</v>
      </c>
      <c r="C70" s="27" t="s">
        <v>80</v>
      </c>
      <c r="D70" s="26">
        <v>0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5.75" customHeight="1">
      <c r="A71" s="25" t="s">
        <v>16</v>
      </c>
      <c r="B71" s="26">
        <v>0</v>
      </c>
      <c r="C71" s="27" t="s">
        <v>81</v>
      </c>
      <c r="D71" s="26">
        <v>0</v>
      </c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5.75" customHeight="1">
      <c r="A72" s="30" t="s">
        <v>110</v>
      </c>
      <c r="B72" s="26">
        <v>0</v>
      </c>
      <c r="C72" s="27" t="s">
        <v>82</v>
      </c>
      <c r="D72" s="26">
        <v>0</v>
      </c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5.75" customHeight="1">
      <c r="A73" s="25" t="s">
        <v>61</v>
      </c>
      <c r="B73" s="26">
        <v>0</v>
      </c>
      <c r="C73" s="27" t="s">
        <v>83</v>
      </c>
      <c r="D73" s="26">
        <v>0</v>
      </c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5.75" customHeight="1">
      <c r="A74" s="25" t="s">
        <v>63</v>
      </c>
      <c r="B74" s="26">
        <v>0</v>
      </c>
      <c r="C74" s="27" t="s">
        <v>84</v>
      </c>
      <c r="D74" s="26">
        <v>0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5.75" customHeight="1">
      <c r="A75" s="30" t="s">
        <v>110</v>
      </c>
      <c r="B75" s="26">
        <v>0</v>
      </c>
      <c r="C75" s="27" t="s">
        <v>85</v>
      </c>
      <c r="D75" s="26">
        <v>0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5.75" customHeight="1">
      <c r="A76" s="25" t="s">
        <v>8</v>
      </c>
      <c r="B76" s="26">
        <v>0</v>
      </c>
      <c r="C76" s="27" t="s">
        <v>86</v>
      </c>
      <c r="D76" s="26">
        <v>0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24" customHeight="1">
      <c r="A77" s="21" t="s">
        <v>87</v>
      </c>
      <c r="B77" s="29"/>
      <c r="C77" s="23"/>
      <c r="D77" s="29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5.75" customHeight="1">
      <c r="A78" s="25" t="s">
        <v>22</v>
      </c>
      <c r="B78" s="26">
        <v>0</v>
      </c>
      <c r="C78" s="27" t="s">
        <v>88</v>
      </c>
      <c r="D78" s="26">
        <v>0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5.75" customHeight="1">
      <c r="A79" s="30" t="s">
        <v>110</v>
      </c>
      <c r="B79" s="26">
        <v>0</v>
      </c>
      <c r="C79" s="27" t="s">
        <v>89</v>
      </c>
      <c r="D79" s="26">
        <v>0</v>
      </c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5.75" customHeight="1">
      <c r="A80" s="25" t="s">
        <v>8</v>
      </c>
      <c r="B80" s="26">
        <v>0</v>
      </c>
      <c r="C80" s="27" t="s">
        <v>90</v>
      </c>
      <c r="D80" s="26">
        <v>0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5.75" customHeight="1">
      <c r="A81" s="33"/>
      <c r="B81" s="24"/>
      <c r="C81" s="34"/>
      <c r="D81" s="24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31.5" customHeight="1">
      <c r="A82" s="35" t="s">
        <v>91</v>
      </c>
      <c r="B82" s="13">
        <f>B5+B6+B7+B8+B10+B12+B13+B15+B17+B19+B20+B22+B24+B26+B27+B29+B31+B33+B34+B36+B38+B40+B41+B43+B45+B46+B48+B49+B51+B53+B54+B56+B58+B59+B61+B63+B65+B66+B68+B69+B71+B73+B74+B76+B78+B80</f>
        <v>0</v>
      </c>
      <c r="C82" s="27" t="s">
        <v>92</v>
      </c>
      <c r="D82" s="13">
        <f>D5+D6+D7+D8+D10+D12+D13+D15+D17+D19+D20+D22+D24+D26+D27+D29+D31+D33+D34+D36+D38+D40+D41+D43+D45+D46+D48+D49+D51+D53+D54+D56+D58+D59+D61+D63+D65+D66+D68+D69+D71+D73+D74+D76+D78+D80</f>
        <v>0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4.25" customHeight="1">
      <c r="A83" s="36" t="s">
        <v>93</v>
      </c>
      <c r="B83" s="29"/>
      <c r="C83" s="23"/>
      <c r="D83" s="29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5.75" customHeight="1">
      <c r="A84" s="25" t="s">
        <v>94</v>
      </c>
      <c r="B84" s="26">
        <v>0</v>
      </c>
      <c r="C84" s="27" t="s">
        <v>95</v>
      </c>
      <c r="D84" s="26">
        <v>0</v>
      </c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5.75" customHeight="1">
      <c r="A85" s="25" t="s">
        <v>96</v>
      </c>
      <c r="B85" s="26">
        <v>0</v>
      </c>
      <c r="C85" s="27" t="s">
        <v>97</v>
      </c>
      <c r="D85" s="26">
        <v>0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5.75" customHeight="1">
      <c r="A86" s="25"/>
      <c r="B86" s="37"/>
      <c r="C86" s="27"/>
      <c r="D86" s="37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21" customHeight="1">
      <c r="A87" s="58" t="s">
        <v>111</v>
      </c>
      <c r="B87" s="58"/>
      <c r="C87" s="58"/>
      <c r="D87" s="58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5.75" customHeight="1">
      <c r="A88" s="16"/>
      <c r="B88" s="16"/>
      <c r="C88" s="34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24" customHeight="1" thickBot="1">
      <c r="A89" s="51" t="s">
        <v>113</v>
      </c>
      <c r="B89" s="52"/>
      <c r="C89" s="52"/>
      <c r="D89" s="53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34.5" customHeight="1">
      <c r="A90" s="38" t="s">
        <v>98</v>
      </c>
      <c r="B90" s="3" t="e">
        <f>(((B45+B46+B48+B65+B66+B68)/3)+((B5+B10+B12+B17+B19+B24+B26+B31+B33+B38+B40+B58+B59)/2)+((B49+B51+B53+B69+B71+B73)*2/3)+((B6+B7+B13+B20+B27+B34+B41+B54+B61+B74+B78)))/B82</f>
        <v>#DIV/0!</v>
      </c>
      <c r="C90" s="39"/>
      <c r="D90" s="7" t="e">
        <f>(((D45+D46+D48+D65+D66+D68)/3)+((D5+D10+D12+D17+D19+D24+D26+D31+D33+D38+D40+D58+D59)/2)+((D49+D51+D53+D69+D71+D73)*2/3)+((D6+D7+D13+D20+D27+D34+D41+D54+D61+D74+D78)))/D82</f>
        <v>#DIV/0!</v>
      </c>
      <c r="E90" s="48" t="s">
        <v>104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>
      <c r="A91" s="40" t="s">
        <v>99</v>
      </c>
      <c r="B91" s="4" t="e">
        <f>(B7+B11+B14+B18+B21+B25+B28+B32+B35+B39+B42+B47+B50+B52+B55+B60+B62+B67+B70+B72+B75+B79)/B82</f>
        <v>#DIV/0!</v>
      </c>
      <c r="C91" s="34"/>
      <c r="D91" s="8" t="e">
        <f>(D7+D11+D14+D18+D21+D25+D28+D32+D35+D39+D42+D47+D50+D52+D55+D60+D62+D67+D70+D72+D75+D79)/D82</f>
        <v>#DIV/0!</v>
      </c>
      <c r="E91" s="49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>
      <c r="A92" s="40" t="s">
        <v>100</v>
      </c>
      <c r="B92" s="4" t="e">
        <f>(B6+B7+B10+B13+B17+B20+B24+B27+B31+B34+B38+B41+B46+B49+B51+B54+B59+B61+B66+B69+B71+B74+B78)/B82</f>
        <v>#DIV/0!</v>
      </c>
      <c r="C92" s="34"/>
      <c r="D92" s="8" t="e">
        <f>(D6+D7+D10+D13+D17+D20+D24+D27+D31+D34+D38+D41+D46+D49+D51+D54+D59+D61+D66+D69+D71+D74+D78)/D82</f>
        <v>#DIV/0!</v>
      </c>
      <c r="E92" s="50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5.75" thickBot="1">
      <c r="A93" s="40" t="s">
        <v>101</v>
      </c>
      <c r="B93" s="5" t="e">
        <f>(B5+B6+B7+B8+B10+B12+B13+B15+B17+B19+B20+B22+B24+B26+B27+B29+B31+B33+B34+B36)/E93</f>
        <v>#DIV/0!</v>
      </c>
      <c r="C93" s="34"/>
      <c r="D93" s="9" t="e">
        <f>(D5+D6+D7+D8+D10+D12+D13+D15+D17+D19+D20+D22+D24+D26+D27+D29+D31+D33+D34+D36)/E93</f>
        <v>#DIV/0!</v>
      </c>
      <c r="E93" s="12">
        <f>D5+D6+D7+D8+D10+D12+D13+D15+D17+D19+D20+D22+D24+D26+D27+D29+D31+D33+D34+D36</f>
        <v>0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30">
      <c r="A94" s="40" t="s">
        <v>102</v>
      </c>
      <c r="B94" s="4" t="e">
        <f>(B59+B61+B78)/(B58+B59+B61+B63+B78+B80)</f>
        <v>#DIV/0!</v>
      </c>
      <c r="C94" s="34"/>
      <c r="D94" s="10" t="e">
        <f>(D59+D61+D78)/(D58+D59+D61+D63+D78+D80)</f>
        <v>#DIV/0!</v>
      </c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5.75" thickBot="1">
      <c r="A95" s="41" t="s">
        <v>103</v>
      </c>
      <c r="B95" s="6" t="e">
        <f>(B84+B85)/B82</f>
        <v>#DIV/0!</v>
      </c>
      <c r="C95" s="42"/>
      <c r="D95" s="11" t="e">
        <f>(D84+D85)/D82</f>
        <v>#DIV/0!</v>
      </c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5.75" customHeight="1">
      <c r="A96" s="54" t="s">
        <v>120</v>
      </c>
      <c r="B96" s="55"/>
      <c r="C96" s="55"/>
      <c r="D96" s="55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5.75" customHeight="1">
      <c r="A97" s="16"/>
      <c r="B97" s="16"/>
      <c r="C97" s="34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5.75" customHeight="1">
      <c r="A98" s="16"/>
      <c r="B98" s="16"/>
      <c r="C98" s="34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5.75" customHeight="1">
      <c r="A99" s="16"/>
      <c r="B99" s="16"/>
      <c r="C99" s="34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5.75" customHeight="1">
      <c r="A100" s="16"/>
      <c r="B100" s="16"/>
      <c r="C100" s="34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5.75" customHeight="1">
      <c r="A101" s="16"/>
      <c r="B101" s="16"/>
      <c r="C101" s="34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5.75" customHeight="1">
      <c r="A102" s="16"/>
      <c r="B102" s="16"/>
      <c r="C102" s="34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5.75" customHeight="1">
      <c r="A103" s="16"/>
      <c r="B103" s="16"/>
      <c r="C103" s="34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5.75" customHeight="1">
      <c r="A104" s="16"/>
      <c r="B104" s="16"/>
      <c r="C104" s="34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5.75" customHeight="1">
      <c r="A105" s="16"/>
      <c r="B105" s="16"/>
      <c r="C105" s="34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5.75" customHeight="1">
      <c r="A106" s="16"/>
      <c r="B106" s="16"/>
      <c r="C106" s="34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5.75" customHeight="1">
      <c r="A107" s="16"/>
      <c r="B107" s="16"/>
      <c r="C107" s="34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5.75" customHeight="1">
      <c r="A108" s="16"/>
      <c r="B108" s="16"/>
      <c r="C108" s="34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5.75" customHeight="1">
      <c r="A109" s="16"/>
      <c r="B109" s="16"/>
      <c r="C109" s="34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5.75" customHeight="1">
      <c r="A110" s="16"/>
      <c r="B110" s="16"/>
      <c r="C110" s="34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5.75" customHeight="1">
      <c r="A111" s="16"/>
      <c r="B111" s="16"/>
      <c r="C111" s="34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5.75" customHeight="1">
      <c r="A112" s="16"/>
      <c r="B112" s="16"/>
      <c r="C112" s="34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5.75" customHeight="1">
      <c r="A113" s="16"/>
      <c r="B113" s="16"/>
      <c r="C113" s="34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5.75" customHeight="1">
      <c r="A114" s="16"/>
      <c r="B114" s="16"/>
      <c r="C114" s="34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5.75" customHeight="1">
      <c r="A115" s="16"/>
      <c r="B115" s="16"/>
      <c r="C115" s="34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5.75" customHeight="1">
      <c r="A116" s="16"/>
      <c r="B116" s="16"/>
      <c r="C116" s="34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5.75" customHeight="1">
      <c r="A117" s="16"/>
      <c r="B117" s="16"/>
      <c r="C117" s="34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5.75" customHeight="1">
      <c r="A118" s="16"/>
      <c r="B118" s="16"/>
      <c r="C118" s="34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5.75" customHeight="1">
      <c r="A119" s="16"/>
      <c r="B119" s="16"/>
      <c r="C119" s="34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5.75" customHeight="1">
      <c r="A120" s="16"/>
      <c r="B120" s="16"/>
      <c r="C120" s="34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5.75" customHeight="1">
      <c r="A121" s="16"/>
      <c r="B121" s="16"/>
      <c r="C121" s="34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5.75" customHeight="1">
      <c r="A122" s="16"/>
      <c r="B122" s="16"/>
      <c r="C122" s="34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5.75" customHeight="1">
      <c r="A123" s="16"/>
      <c r="B123" s="16"/>
      <c r="C123" s="34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5.75" customHeight="1">
      <c r="A124" s="16"/>
      <c r="B124" s="16"/>
      <c r="C124" s="34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5.75" customHeight="1">
      <c r="A125" s="16"/>
      <c r="B125" s="16"/>
      <c r="C125" s="34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5.75" customHeight="1">
      <c r="A126" s="16"/>
      <c r="B126" s="16"/>
      <c r="C126" s="34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5.75" customHeight="1">
      <c r="A127" s="16"/>
      <c r="B127" s="16"/>
      <c r="C127" s="34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5.75" customHeight="1">
      <c r="A128" s="16"/>
      <c r="B128" s="16"/>
      <c r="C128" s="34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5.75" customHeight="1">
      <c r="A129" s="16"/>
      <c r="B129" s="16"/>
      <c r="C129" s="34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5.75" customHeight="1">
      <c r="A130" s="16"/>
      <c r="B130" s="16"/>
      <c r="C130" s="34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5.75" customHeight="1">
      <c r="A131" s="16"/>
      <c r="B131" s="16"/>
      <c r="C131" s="34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5.75" customHeight="1">
      <c r="A132" s="16"/>
      <c r="B132" s="16"/>
      <c r="C132" s="34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5.75" customHeight="1">
      <c r="A133" s="16"/>
      <c r="B133" s="16"/>
      <c r="C133" s="34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5.75" customHeight="1">
      <c r="A134" s="16"/>
      <c r="B134" s="16"/>
      <c r="C134" s="34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5.75" customHeight="1">
      <c r="A135" s="16"/>
      <c r="B135" s="16"/>
      <c r="C135" s="34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5.75" customHeight="1">
      <c r="A136" s="16"/>
      <c r="B136" s="16"/>
      <c r="C136" s="34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5.75" customHeight="1">
      <c r="A137" s="16"/>
      <c r="B137" s="16"/>
      <c r="C137" s="34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5.75" customHeight="1">
      <c r="A138" s="16"/>
      <c r="B138" s="16"/>
      <c r="C138" s="34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5.75" customHeight="1">
      <c r="A139" s="16"/>
      <c r="B139" s="16"/>
      <c r="C139" s="34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5.75" customHeight="1">
      <c r="A140" s="16"/>
      <c r="B140" s="16"/>
      <c r="C140" s="34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5.75" customHeight="1">
      <c r="A141" s="16"/>
      <c r="B141" s="16"/>
      <c r="C141" s="34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5.75" customHeight="1">
      <c r="A142" s="16"/>
      <c r="B142" s="16"/>
      <c r="C142" s="34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5.75" customHeight="1">
      <c r="A143" s="16"/>
      <c r="B143" s="16"/>
      <c r="C143" s="34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5.75" customHeight="1">
      <c r="A144" s="16"/>
      <c r="B144" s="16"/>
      <c r="C144" s="34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5.75" customHeight="1">
      <c r="A145" s="16"/>
      <c r="B145" s="16"/>
      <c r="C145" s="34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5.75" customHeight="1">
      <c r="A146" s="16"/>
      <c r="B146" s="16"/>
      <c r="C146" s="34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5.75" customHeight="1">
      <c r="A147" s="16"/>
      <c r="B147" s="16"/>
      <c r="C147" s="34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5.75" customHeight="1">
      <c r="A148" s="16"/>
      <c r="B148" s="16"/>
      <c r="C148" s="34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5.75" customHeight="1">
      <c r="A149" s="16"/>
      <c r="B149" s="16"/>
      <c r="C149" s="34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5.75" customHeight="1">
      <c r="A150" s="16"/>
      <c r="B150" s="16"/>
      <c r="C150" s="34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5.75" customHeight="1">
      <c r="A151" s="16"/>
      <c r="B151" s="16"/>
      <c r="C151" s="34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5.75" customHeight="1">
      <c r="A152" s="16"/>
      <c r="B152" s="16"/>
      <c r="C152" s="34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5.75" customHeight="1">
      <c r="A153" s="16"/>
      <c r="B153" s="16"/>
      <c r="C153" s="34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5.75" customHeight="1">
      <c r="A154" s="16"/>
      <c r="B154" s="16"/>
      <c r="C154" s="34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5.75" customHeight="1">
      <c r="A155" s="16"/>
      <c r="B155" s="16"/>
      <c r="C155" s="34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5.75" customHeight="1">
      <c r="A156" s="16"/>
      <c r="B156" s="16"/>
      <c r="C156" s="34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5.75" customHeight="1">
      <c r="A157" s="16"/>
      <c r="B157" s="16"/>
      <c r="C157" s="34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5.75" customHeight="1">
      <c r="A158" s="16"/>
      <c r="B158" s="16"/>
      <c r="C158" s="34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5.75" customHeight="1">
      <c r="A159" s="16"/>
      <c r="B159" s="16"/>
      <c r="C159" s="34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5.75" customHeight="1">
      <c r="A160" s="16"/>
      <c r="B160" s="16"/>
      <c r="C160" s="34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5.75" customHeight="1">
      <c r="A161" s="16"/>
      <c r="B161" s="16"/>
      <c r="C161" s="34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5.75" customHeight="1">
      <c r="A162" s="16"/>
      <c r="B162" s="16"/>
      <c r="C162" s="34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5.75" customHeight="1">
      <c r="A163" s="16"/>
      <c r="B163" s="16"/>
      <c r="C163" s="34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5.75" customHeight="1">
      <c r="A164" s="16"/>
      <c r="B164" s="16"/>
      <c r="C164" s="34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5.75" customHeight="1">
      <c r="A165" s="16"/>
      <c r="B165" s="16"/>
      <c r="C165" s="34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5.75" customHeight="1">
      <c r="A166" s="16"/>
      <c r="B166" s="16"/>
      <c r="C166" s="34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5.75" customHeight="1">
      <c r="A167" s="16"/>
      <c r="B167" s="16"/>
      <c r="C167" s="34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5.75" customHeight="1">
      <c r="A168" s="16"/>
      <c r="B168" s="16"/>
      <c r="C168" s="34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5.75" customHeight="1">
      <c r="A169" s="16"/>
      <c r="B169" s="16"/>
      <c r="C169" s="34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5.75" customHeight="1">
      <c r="A170" s="16"/>
      <c r="B170" s="16"/>
      <c r="C170" s="34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5.75" customHeight="1">
      <c r="A171" s="16"/>
      <c r="B171" s="16"/>
      <c r="C171" s="34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5.75" customHeight="1">
      <c r="A172" s="16"/>
      <c r="B172" s="16"/>
      <c r="C172" s="34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5.75" customHeight="1">
      <c r="A173" s="16"/>
      <c r="B173" s="16"/>
      <c r="C173" s="34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5.75" customHeight="1">
      <c r="A174" s="16"/>
      <c r="B174" s="16"/>
      <c r="C174" s="34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5.75" customHeight="1">
      <c r="A175" s="16"/>
      <c r="B175" s="16"/>
      <c r="C175" s="34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5.75" customHeight="1">
      <c r="A176" s="16"/>
      <c r="B176" s="16"/>
      <c r="C176" s="34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5.75" customHeight="1">
      <c r="A177" s="16"/>
      <c r="B177" s="16"/>
      <c r="C177" s="34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5.75" customHeight="1">
      <c r="A178" s="16"/>
      <c r="B178" s="16"/>
      <c r="C178" s="34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5.75" customHeight="1">
      <c r="A179" s="16"/>
      <c r="B179" s="16"/>
      <c r="C179" s="34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5.75" customHeight="1">
      <c r="A180" s="16"/>
      <c r="B180" s="16"/>
      <c r="C180" s="34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5.75" customHeight="1">
      <c r="A181" s="16"/>
      <c r="B181" s="16"/>
      <c r="C181" s="34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5.75" customHeight="1">
      <c r="A182" s="16"/>
      <c r="B182" s="16"/>
      <c r="C182" s="34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5.75" customHeight="1">
      <c r="A183" s="16"/>
      <c r="B183" s="16"/>
      <c r="C183" s="34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5.75" customHeight="1">
      <c r="A184" s="16"/>
      <c r="B184" s="16"/>
      <c r="C184" s="34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5.75" customHeight="1">
      <c r="A185" s="16"/>
      <c r="B185" s="16"/>
      <c r="C185" s="34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5.75" customHeight="1">
      <c r="A186" s="16"/>
      <c r="B186" s="16"/>
      <c r="C186" s="34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5.75" customHeight="1">
      <c r="A187" s="16"/>
      <c r="B187" s="16"/>
      <c r="C187" s="34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5.75" customHeight="1">
      <c r="A188" s="16"/>
      <c r="B188" s="16"/>
      <c r="C188" s="34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5.75" customHeight="1">
      <c r="A189" s="16"/>
      <c r="B189" s="16"/>
      <c r="C189" s="34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5.75" customHeight="1">
      <c r="A190" s="16"/>
      <c r="B190" s="16"/>
      <c r="C190" s="34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5.75" customHeight="1">
      <c r="A191" s="16"/>
      <c r="B191" s="16"/>
      <c r="C191" s="34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5.75" customHeight="1">
      <c r="A192" s="16"/>
      <c r="B192" s="16"/>
      <c r="C192" s="34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5.75" customHeight="1">
      <c r="A193" s="16"/>
      <c r="B193" s="16"/>
      <c r="C193" s="34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5.75" customHeight="1">
      <c r="A194" s="16"/>
      <c r="B194" s="16"/>
      <c r="C194" s="34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5.75" customHeight="1">
      <c r="A195" s="16"/>
      <c r="B195" s="16"/>
      <c r="C195" s="34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5.75" customHeight="1">
      <c r="A196" s="16"/>
      <c r="B196" s="16"/>
      <c r="C196" s="34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5.75" customHeight="1">
      <c r="A197" s="16"/>
      <c r="B197" s="16"/>
      <c r="C197" s="34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5.75" customHeight="1">
      <c r="A198" s="16"/>
      <c r="B198" s="16"/>
      <c r="C198" s="34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5.75" customHeight="1">
      <c r="A199" s="16"/>
      <c r="B199" s="16"/>
      <c r="C199" s="34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5.75" customHeight="1">
      <c r="A200" s="16"/>
      <c r="B200" s="16"/>
      <c r="C200" s="34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5.75" customHeight="1">
      <c r="A201" s="16"/>
      <c r="B201" s="16"/>
      <c r="C201" s="34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5.75" customHeight="1">
      <c r="A202" s="16"/>
      <c r="B202" s="16"/>
      <c r="C202" s="34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5.75" customHeight="1">
      <c r="A203" s="16"/>
      <c r="B203" s="16"/>
      <c r="C203" s="34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5.75" customHeight="1">
      <c r="A204" s="16"/>
      <c r="B204" s="16"/>
      <c r="C204" s="34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5.75" customHeight="1">
      <c r="A205" s="16"/>
      <c r="B205" s="16"/>
      <c r="C205" s="34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5.75" customHeight="1">
      <c r="A206" s="16"/>
      <c r="B206" s="16"/>
      <c r="C206" s="34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5.75" customHeight="1">
      <c r="A207" s="16"/>
      <c r="B207" s="16"/>
      <c r="C207" s="34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5.75" customHeight="1">
      <c r="A208" s="16"/>
      <c r="B208" s="16"/>
      <c r="C208" s="34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5.75" customHeight="1">
      <c r="A209" s="16"/>
      <c r="B209" s="16"/>
      <c r="C209" s="34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5.75" customHeight="1">
      <c r="A210" s="16"/>
      <c r="B210" s="16"/>
      <c r="C210" s="34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5.75" customHeight="1">
      <c r="A211" s="16"/>
      <c r="B211" s="16"/>
      <c r="C211" s="34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5.75" customHeight="1">
      <c r="A212" s="16"/>
      <c r="B212" s="16"/>
      <c r="C212" s="34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5.75" customHeight="1">
      <c r="A213" s="16"/>
      <c r="B213" s="16"/>
      <c r="C213" s="34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5.75" customHeight="1">
      <c r="A214" s="16"/>
      <c r="B214" s="16"/>
      <c r="C214" s="34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5.75" customHeight="1">
      <c r="A215" s="16"/>
      <c r="B215" s="16"/>
      <c r="C215" s="34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5.75" customHeight="1">
      <c r="A216" s="16"/>
      <c r="B216" s="16"/>
      <c r="C216" s="34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5.75" customHeight="1">
      <c r="A217" s="16"/>
      <c r="B217" s="16"/>
      <c r="C217" s="34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5.75" customHeight="1">
      <c r="A218" s="16"/>
      <c r="B218" s="16"/>
      <c r="C218" s="34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5.75" customHeight="1">
      <c r="A219" s="16"/>
      <c r="B219" s="16"/>
      <c r="C219" s="34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5.75" customHeight="1">
      <c r="A220" s="16"/>
      <c r="B220" s="16"/>
      <c r="C220" s="34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5.75" customHeight="1">
      <c r="A221" s="16"/>
      <c r="B221" s="16"/>
      <c r="C221" s="34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5.75" customHeight="1">
      <c r="A222" s="16"/>
      <c r="B222" s="16"/>
      <c r="C222" s="34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5.75" customHeight="1">
      <c r="A223" s="16"/>
      <c r="B223" s="16"/>
      <c r="C223" s="34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5.75" customHeight="1">
      <c r="A224" s="16"/>
      <c r="B224" s="16"/>
      <c r="C224" s="34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5.75" customHeight="1">
      <c r="A225" s="16"/>
      <c r="B225" s="16"/>
      <c r="C225" s="34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5.75" customHeight="1">
      <c r="A226" s="16"/>
      <c r="B226" s="16"/>
      <c r="C226" s="34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5.75" customHeight="1">
      <c r="A227" s="16"/>
      <c r="B227" s="16"/>
      <c r="C227" s="34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5.75" customHeight="1">
      <c r="A228" s="16"/>
      <c r="B228" s="16"/>
      <c r="C228" s="34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5.75" customHeight="1">
      <c r="A229" s="16"/>
      <c r="B229" s="16"/>
      <c r="C229" s="34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5.75" customHeight="1">
      <c r="A230" s="16"/>
      <c r="B230" s="16"/>
      <c r="C230" s="34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5.75" customHeight="1">
      <c r="A231" s="16"/>
      <c r="B231" s="16"/>
      <c r="C231" s="34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5.75" customHeight="1">
      <c r="A232" s="16"/>
      <c r="B232" s="16"/>
      <c r="C232" s="34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5.75" customHeight="1">
      <c r="A233" s="16"/>
      <c r="B233" s="16"/>
      <c r="C233" s="34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5.75" customHeight="1">
      <c r="A234" s="16"/>
      <c r="B234" s="16"/>
      <c r="C234" s="34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5.75" customHeight="1">
      <c r="A235" s="16"/>
      <c r="B235" s="16"/>
      <c r="C235" s="34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5.75" customHeight="1">
      <c r="A236" s="16"/>
      <c r="B236" s="16"/>
      <c r="C236" s="34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5.75" customHeight="1">
      <c r="A237" s="16"/>
      <c r="B237" s="16"/>
      <c r="C237" s="34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5.75" customHeight="1">
      <c r="A238" s="16"/>
      <c r="B238" s="16"/>
      <c r="C238" s="34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5.75" customHeight="1">
      <c r="A239" s="16"/>
      <c r="B239" s="16"/>
      <c r="C239" s="34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5.75" customHeight="1">
      <c r="A240" s="16"/>
      <c r="B240" s="16"/>
      <c r="C240" s="34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5.75" customHeight="1">
      <c r="A241" s="16"/>
      <c r="B241" s="16"/>
      <c r="C241" s="34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5.75" customHeight="1">
      <c r="A242" s="16"/>
      <c r="B242" s="16"/>
      <c r="C242" s="34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5.75" customHeight="1">
      <c r="A243" s="16"/>
      <c r="B243" s="16"/>
      <c r="C243" s="34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5.75" customHeight="1">
      <c r="A244" s="16"/>
      <c r="B244" s="16"/>
      <c r="C244" s="34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5.75" customHeight="1">
      <c r="A245" s="16"/>
      <c r="B245" s="16"/>
      <c r="C245" s="34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5.75" customHeight="1">
      <c r="A246" s="16"/>
      <c r="B246" s="16"/>
      <c r="C246" s="34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5.75" customHeight="1">
      <c r="A247" s="16"/>
      <c r="B247" s="16"/>
      <c r="C247" s="34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5.75" customHeight="1">
      <c r="A248" s="16"/>
      <c r="B248" s="16"/>
      <c r="C248" s="34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5.75" customHeight="1">
      <c r="A249" s="16"/>
      <c r="B249" s="16"/>
      <c r="C249" s="34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5.75" customHeight="1">
      <c r="A250" s="16"/>
      <c r="B250" s="16"/>
      <c r="C250" s="34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5.75" customHeight="1">
      <c r="A251" s="16"/>
      <c r="B251" s="16"/>
      <c r="C251" s="34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5.75" customHeight="1">
      <c r="A252" s="16"/>
      <c r="B252" s="16"/>
      <c r="C252" s="34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5.75" customHeight="1">
      <c r="A253" s="16"/>
      <c r="B253" s="16"/>
      <c r="C253" s="34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5.75" customHeight="1">
      <c r="A254" s="16"/>
      <c r="B254" s="16"/>
      <c r="C254" s="34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5.75" customHeight="1">
      <c r="A255" s="16"/>
      <c r="B255" s="16"/>
      <c r="C255" s="34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5.75" customHeight="1">
      <c r="A256" s="16"/>
      <c r="B256" s="16"/>
      <c r="C256" s="34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5.75" customHeight="1">
      <c r="A257" s="16"/>
      <c r="B257" s="16"/>
      <c r="C257" s="34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5.75" customHeight="1">
      <c r="A258" s="16"/>
      <c r="B258" s="16"/>
      <c r="C258" s="34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5.75" customHeight="1">
      <c r="A259" s="16"/>
      <c r="B259" s="16"/>
      <c r="C259" s="34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5.75" customHeight="1">
      <c r="A260" s="16"/>
      <c r="B260" s="16"/>
      <c r="C260" s="34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5.75" customHeight="1">
      <c r="A261" s="16"/>
      <c r="B261" s="16"/>
      <c r="C261" s="34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5.75" customHeight="1">
      <c r="A262" s="16"/>
      <c r="B262" s="16"/>
      <c r="C262" s="34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5.75" customHeight="1">
      <c r="A263" s="16"/>
      <c r="B263" s="16"/>
      <c r="C263" s="34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5.75" customHeight="1">
      <c r="A264" s="16"/>
      <c r="B264" s="16"/>
      <c r="C264" s="34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5.75" customHeight="1">
      <c r="A265" s="16"/>
      <c r="B265" s="16"/>
      <c r="C265" s="34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5.75" customHeight="1">
      <c r="A266" s="16"/>
      <c r="B266" s="16"/>
      <c r="C266" s="34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5.75" customHeight="1">
      <c r="A267" s="16"/>
      <c r="B267" s="16"/>
      <c r="C267" s="34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5.75" customHeight="1">
      <c r="A268" s="16"/>
      <c r="B268" s="16"/>
      <c r="C268" s="34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5.75" customHeight="1">
      <c r="A269" s="16"/>
      <c r="B269" s="16"/>
      <c r="C269" s="34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5.75" customHeight="1">
      <c r="A270" s="16"/>
      <c r="B270" s="16"/>
      <c r="C270" s="34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5.75" customHeight="1">
      <c r="A271" s="16"/>
      <c r="B271" s="16"/>
      <c r="C271" s="34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5.75" customHeight="1">
      <c r="A272" s="16"/>
      <c r="B272" s="16"/>
      <c r="C272" s="34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5.75" customHeight="1">
      <c r="A273" s="16"/>
      <c r="B273" s="16"/>
      <c r="C273" s="34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5.75" customHeight="1">
      <c r="A274" s="16"/>
      <c r="B274" s="16"/>
      <c r="C274" s="34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5.75" customHeight="1">
      <c r="A275" s="16"/>
      <c r="B275" s="16"/>
      <c r="C275" s="34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5.75" customHeight="1">
      <c r="A276" s="16"/>
      <c r="B276" s="16"/>
      <c r="C276" s="34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5.75" customHeight="1">
      <c r="A277" s="16"/>
      <c r="B277" s="16"/>
      <c r="C277" s="34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5.75" customHeight="1">
      <c r="A278" s="16"/>
      <c r="B278" s="16"/>
      <c r="C278" s="34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5.75" customHeight="1">
      <c r="A279" s="16"/>
      <c r="B279" s="16"/>
      <c r="C279" s="34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5.75" customHeight="1">
      <c r="A280" s="16"/>
      <c r="B280" s="16"/>
      <c r="C280" s="34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5.75" customHeight="1">
      <c r="A281" s="16"/>
      <c r="B281" s="16"/>
      <c r="C281" s="34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5.75" customHeight="1">
      <c r="A282" s="16"/>
      <c r="B282" s="16"/>
      <c r="C282" s="34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5.75" customHeight="1">
      <c r="A283" s="16"/>
      <c r="B283" s="16"/>
      <c r="C283" s="34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5.75" customHeight="1">
      <c r="A284" s="16"/>
      <c r="B284" s="16"/>
      <c r="C284" s="34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5.75" customHeight="1">
      <c r="A285" s="16"/>
      <c r="B285" s="16"/>
      <c r="C285" s="34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5.75" customHeight="1">
      <c r="A286" s="16"/>
      <c r="B286" s="16"/>
      <c r="C286" s="34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5.75" customHeight="1">
      <c r="A287" s="16"/>
      <c r="B287" s="16"/>
      <c r="C287" s="34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5.75" customHeight="1">
      <c r="A288" s="16"/>
      <c r="B288" s="16"/>
      <c r="C288" s="34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5.75" customHeight="1">
      <c r="A289" s="16"/>
      <c r="B289" s="16"/>
      <c r="C289" s="34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5.75" customHeight="1">
      <c r="A290" s="16"/>
      <c r="B290" s="16"/>
      <c r="C290" s="34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5.75" customHeight="1">
      <c r="A291" s="16"/>
      <c r="B291" s="16"/>
      <c r="C291" s="34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5.75" customHeight="1">
      <c r="A292" s="16"/>
      <c r="B292" s="16"/>
      <c r="C292" s="34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5.75" customHeight="1">
      <c r="A293" s="16"/>
      <c r="B293" s="16"/>
      <c r="C293" s="34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5.75" customHeight="1">
      <c r="A294" s="16"/>
      <c r="B294" s="16"/>
      <c r="C294" s="34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5.75" customHeight="1">
      <c r="A295" s="16"/>
      <c r="B295" s="16"/>
      <c r="C295" s="34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5.75" customHeight="1">
      <c r="A296" s="16"/>
      <c r="B296" s="16"/>
      <c r="C296" s="34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5.75" customHeight="1">
      <c r="A297" s="16"/>
      <c r="B297" s="16"/>
      <c r="C297" s="34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5.75" customHeight="1">
      <c r="A298" s="16"/>
      <c r="B298" s="16"/>
      <c r="C298" s="34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5.75" customHeight="1">
      <c r="A299" s="16"/>
      <c r="B299" s="16"/>
      <c r="C299" s="34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5.75" customHeight="1">
      <c r="A300" s="16"/>
      <c r="B300" s="16"/>
      <c r="C300" s="34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5.75" customHeight="1">
      <c r="A301" s="16"/>
      <c r="B301" s="16"/>
      <c r="C301" s="34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5.75" customHeight="1">
      <c r="A302" s="16"/>
      <c r="B302" s="16"/>
      <c r="C302" s="34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5.75" customHeight="1">
      <c r="A303" s="16"/>
      <c r="B303" s="16"/>
      <c r="C303" s="34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5.75" customHeight="1">
      <c r="A304" s="16"/>
      <c r="B304" s="16"/>
      <c r="C304" s="34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5.75" customHeight="1">
      <c r="A305" s="16"/>
      <c r="B305" s="16"/>
      <c r="C305" s="34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5.75" customHeight="1">
      <c r="A306" s="16"/>
      <c r="B306" s="16"/>
      <c r="C306" s="34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5.75" customHeight="1">
      <c r="A307" s="16"/>
      <c r="B307" s="16"/>
      <c r="C307" s="34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5.75" customHeight="1">
      <c r="A308" s="16"/>
      <c r="B308" s="16"/>
      <c r="C308" s="34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5.75" customHeight="1">
      <c r="A309" s="16"/>
      <c r="B309" s="16"/>
      <c r="C309" s="34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5.75" customHeight="1">
      <c r="A310" s="16"/>
      <c r="B310" s="16"/>
      <c r="C310" s="34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5.75" customHeight="1">
      <c r="A311" s="16"/>
      <c r="B311" s="16"/>
      <c r="C311" s="34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5.75" customHeight="1">
      <c r="A312" s="16"/>
      <c r="B312" s="16"/>
      <c r="C312" s="34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5.75" customHeight="1">
      <c r="A313" s="16"/>
      <c r="B313" s="16"/>
      <c r="C313" s="34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5.75" customHeight="1">
      <c r="A314" s="16"/>
      <c r="B314" s="16"/>
      <c r="C314" s="34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5.75" customHeight="1">
      <c r="A315" s="16"/>
      <c r="B315" s="16"/>
      <c r="C315" s="34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5.75" customHeight="1">
      <c r="A316" s="16"/>
      <c r="B316" s="16"/>
      <c r="C316" s="34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5.75" customHeight="1">
      <c r="A317" s="16"/>
      <c r="B317" s="16"/>
      <c r="C317" s="34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5.75" customHeight="1">
      <c r="A318" s="16"/>
      <c r="B318" s="16"/>
      <c r="C318" s="34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5.75" customHeight="1">
      <c r="A319" s="16"/>
      <c r="B319" s="16"/>
      <c r="C319" s="34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5.75" customHeight="1">
      <c r="A320" s="16"/>
      <c r="B320" s="16"/>
      <c r="C320" s="34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5.75" customHeight="1">
      <c r="A321" s="16"/>
      <c r="B321" s="16"/>
      <c r="C321" s="34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5.75" customHeight="1">
      <c r="A322" s="16"/>
      <c r="B322" s="16"/>
      <c r="C322" s="34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5.75" customHeight="1">
      <c r="A323" s="16"/>
      <c r="B323" s="16"/>
      <c r="C323" s="34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5.75" customHeight="1">
      <c r="A324" s="16"/>
      <c r="B324" s="16"/>
      <c r="C324" s="34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5.75" customHeight="1">
      <c r="A325" s="16"/>
      <c r="B325" s="16"/>
      <c r="C325" s="34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5.75" customHeight="1">
      <c r="A326" s="16"/>
      <c r="B326" s="16"/>
      <c r="C326" s="34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5.75" customHeight="1">
      <c r="A327" s="16"/>
      <c r="B327" s="16"/>
      <c r="C327" s="34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5.75" customHeight="1">
      <c r="A328" s="16"/>
      <c r="B328" s="16"/>
      <c r="C328" s="34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5.75" customHeight="1">
      <c r="A329" s="16"/>
      <c r="B329" s="16"/>
      <c r="C329" s="34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5.75" customHeight="1">
      <c r="A330" s="16"/>
      <c r="B330" s="16"/>
      <c r="C330" s="34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5.75" customHeight="1">
      <c r="A331" s="16"/>
      <c r="B331" s="16"/>
      <c r="C331" s="34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5.75" customHeight="1">
      <c r="A332" s="16"/>
      <c r="B332" s="16"/>
      <c r="C332" s="34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5.75" customHeight="1">
      <c r="A333" s="16"/>
      <c r="B333" s="16"/>
      <c r="C333" s="34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5.75" customHeight="1">
      <c r="A334" s="16"/>
      <c r="B334" s="16"/>
      <c r="C334" s="34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5.75" customHeight="1">
      <c r="A335" s="16"/>
      <c r="B335" s="16"/>
      <c r="C335" s="34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5.75" customHeight="1">
      <c r="A336" s="16"/>
      <c r="B336" s="16"/>
      <c r="C336" s="34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5.75" customHeight="1">
      <c r="A337" s="16"/>
      <c r="B337" s="16"/>
      <c r="C337" s="34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5.75" customHeight="1">
      <c r="A338" s="16"/>
      <c r="B338" s="16"/>
      <c r="C338" s="34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5.75" customHeight="1">
      <c r="A339" s="16"/>
      <c r="B339" s="16"/>
      <c r="C339" s="34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5.75" customHeight="1">
      <c r="A340" s="16"/>
      <c r="B340" s="16"/>
      <c r="C340" s="34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5.75" customHeight="1">
      <c r="A341" s="16"/>
      <c r="B341" s="16"/>
      <c r="C341" s="34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5.75" customHeight="1">
      <c r="A342" s="16"/>
      <c r="B342" s="16"/>
      <c r="C342" s="34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5.75" customHeight="1">
      <c r="A343" s="16"/>
      <c r="B343" s="16"/>
      <c r="C343" s="34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5.75" customHeight="1">
      <c r="A344" s="16"/>
      <c r="B344" s="16"/>
      <c r="C344" s="34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5.75" customHeight="1">
      <c r="A345" s="16"/>
      <c r="B345" s="16"/>
      <c r="C345" s="34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5.75" customHeight="1">
      <c r="A346" s="16"/>
      <c r="B346" s="16"/>
      <c r="C346" s="34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5.75" customHeight="1">
      <c r="A347" s="16"/>
      <c r="B347" s="16"/>
      <c r="C347" s="34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5.75" customHeight="1">
      <c r="A348" s="16"/>
      <c r="B348" s="16"/>
      <c r="C348" s="34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5.75" customHeight="1">
      <c r="A349" s="16"/>
      <c r="B349" s="16"/>
      <c r="C349" s="34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5.75" customHeight="1">
      <c r="A350" s="16"/>
      <c r="B350" s="16"/>
      <c r="C350" s="34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5.75" customHeight="1">
      <c r="A351" s="16"/>
      <c r="B351" s="16"/>
      <c r="C351" s="34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5.75" customHeight="1">
      <c r="A352" s="16"/>
      <c r="B352" s="16"/>
      <c r="C352" s="34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5.75" customHeight="1">
      <c r="A353" s="16"/>
      <c r="B353" s="16"/>
      <c r="C353" s="34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5.75" customHeight="1">
      <c r="A354" s="16"/>
      <c r="B354" s="16"/>
      <c r="C354" s="34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5.75" customHeight="1">
      <c r="A355" s="16"/>
      <c r="B355" s="16"/>
      <c r="C355" s="34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5.75" customHeight="1">
      <c r="A356" s="16"/>
      <c r="B356" s="16"/>
      <c r="C356" s="34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5.75" customHeight="1">
      <c r="A357" s="16"/>
      <c r="B357" s="16"/>
      <c r="C357" s="34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5.75" customHeight="1">
      <c r="A358" s="16"/>
      <c r="B358" s="16"/>
      <c r="C358" s="34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5.75" customHeight="1">
      <c r="A359" s="16"/>
      <c r="B359" s="16"/>
      <c r="C359" s="34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5.75" customHeight="1">
      <c r="A360" s="16"/>
      <c r="B360" s="16"/>
      <c r="C360" s="34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5.75" customHeight="1">
      <c r="A361" s="16"/>
      <c r="B361" s="16"/>
      <c r="C361" s="34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5.75" customHeight="1">
      <c r="A362" s="16"/>
      <c r="B362" s="16"/>
      <c r="C362" s="34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5.75" customHeight="1">
      <c r="A363" s="16"/>
      <c r="B363" s="16"/>
      <c r="C363" s="34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5.75" customHeight="1">
      <c r="A364" s="16"/>
      <c r="B364" s="16"/>
      <c r="C364" s="34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5.75" customHeight="1">
      <c r="A365" s="16"/>
      <c r="B365" s="16"/>
      <c r="C365" s="34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5.75" customHeight="1">
      <c r="A366" s="16"/>
      <c r="B366" s="16"/>
      <c r="C366" s="34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5.75" customHeight="1">
      <c r="A367" s="16"/>
      <c r="B367" s="16"/>
      <c r="C367" s="34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5.75" customHeight="1">
      <c r="A368" s="16"/>
      <c r="B368" s="16"/>
      <c r="C368" s="34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5.75" customHeight="1">
      <c r="A369" s="16"/>
      <c r="B369" s="16"/>
      <c r="C369" s="34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5.75" customHeight="1">
      <c r="A370" s="16"/>
      <c r="B370" s="16"/>
      <c r="C370" s="34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5.75" customHeight="1">
      <c r="A371" s="16"/>
      <c r="B371" s="16"/>
      <c r="C371" s="34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5.75" customHeight="1">
      <c r="A372" s="16"/>
      <c r="B372" s="16"/>
      <c r="C372" s="34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5.75" customHeight="1">
      <c r="A373" s="16"/>
      <c r="B373" s="16"/>
      <c r="C373" s="34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5.75" customHeight="1">
      <c r="A374" s="16"/>
      <c r="B374" s="16"/>
      <c r="C374" s="34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5.75" customHeight="1">
      <c r="A375" s="16"/>
      <c r="B375" s="16"/>
      <c r="C375" s="34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5.75" customHeight="1">
      <c r="A376" s="16"/>
      <c r="B376" s="16"/>
      <c r="C376" s="34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5.75" customHeight="1">
      <c r="A377" s="16"/>
      <c r="B377" s="16"/>
      <c r="C377" s="34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5.75" customHeight="1">
      <c r="A378" s="16"/>
      <c r="B378" s="16"/>
      <c r="C378" s="34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5.75" customHeight="1">
      <c r="A379" s="16"/>
      <c r="B379" s="16"/>
      <c r="C379" s="34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5.75" customHeight="1">
      <c r="A380" s="16"/>
      <c r="B380" s="16"/>
      <c r="C380" s="34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5.75" customHeight="1">
      <c r="A381" s="16"/>
      <c r="B381" s="16"/>
      <c r="C381" s="34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5.75" customHeight="1">
      <c r="A382" s="16"/>
      <c r="B382" s="16"/>
      <c r="C382" s="34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5.75" customHeight="1">
      <c r="A383" s="16"/>
      <c r="B383" s="16"/>
      <c r="C383" s="34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5.75" customHeight="1">
      <c r="A384" s="16"/>
      <c r="B384" s="16"/>
      <c r="C384" s="34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5.75" customHeight="1">
      <c r="A385" s="16"/>
      <c r="B385" s="16"/>
      <c r="C385" s="34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5.75" customHeight="1">
      <c r="A386" s="16"/>
      <c r="B386" s="16"/>
      <c r="C386" s="34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5.75" customHeight="1">
      <c r="A387" s="16"/>
      <c r="B387" s="16"/>
      <c r="C387" s="34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5.75" customHeight="1">
      <c r="A388" s="16"/>
      <c r="B388" s="16"/>
      <c r="C388" s="34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5.75" customHeight="1">
      <c r="A389" s="16"/>
      <c r="B389" s="16"/>
      <c r="C389" s="34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5.75" customHeight="1">
      <c r="A390" s="16"/>
      <c r="B390" s="16"/>
      <c r="C390" s="34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5.75" customHeight="1">
      <c r="A391" s="16"/>
      <c r="B391" s="16"/>
      <c r="C391" s="34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5.75" customHeight="1">
      <c r="A392" s="16"/>
      <c r="B392" s="16"/>
      <c r="C392" s="34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5.75" customHeight="1">
      <c r="A393" s="16"/>
      <c r="B393" s="16"/>
      <c r="C393" s="34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5.75" customHeight="1">
      <c r="A394" s="16"/>
      <c r="B394" s="16"/>
      <c r="C394" s="34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5.75" customHeight="1">
      <c r="A395" s="16"/>
      <c r="B395" s="16"/>
      <c r="C395" s="34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5.75" customHeight="1">
      <c r="A396" s="16"/>
      <c r="B396" s="16"/>
      <c r="C396" s="34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5.75" customHeight="1">
      <c r="A397" s="16"/>
      <c r="B397" s="16"/>
      <c r="C397" s="34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5.75" customHeight="1">
      <c r="A398" s="16"/>
      <c r="B398" s="16"/>
      <c r="C398" s="34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5.75" customHeight="1">
      <c r="A399" s="16"/>
      <c r="B399" s="16"/>
      <c r="C399" s="34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5.75" customHeight="1">
      <c r="A400" s="16"/>
      <c r="B400" s="16"/>
      <c r="C400" s="34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5.75" customHeight="1">
      <c r="A401" s="16"/>
      <c r="B401" s="16"/>
      <c r="C401" s="34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5.75" customHeight="1">
      <c r="A402" s="16"/>
      <c r="B402" s="16"/>
      <c r="C402" s="34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5.75" customHeight="1">
      <c r="A403" s="16"/>
      <c r="B403" s="16"/>
      <c r="C403" s="34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5.75" customHeight="1">
      <c r="A404" s="16"/>
      <c r="B404" s="16"/>
      <c r="C404" s="34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5.75" customHeight="1">
      <c r="A405" s="16"/>
      <c r="B405" s="16"/>
      <c r="C405" s="34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5.75" customHeight="1">
      <c r="A406" s="16"/>
      <c r="B406" s="16"/>
      <c r="C406" s="34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5.75" customHeight="1">
      <c r="A407" s="16"/>
      <c r="B407" s="16"/>
      <c r="C407" s="34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5.75" customHeight="1">
      <c r="A408" s="16"/>
      <c r="B408" s="16"/>
      <c r="C408" s="34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5.75" customHeight="1">
      <c r="A409" s="16"/>
      <c r="B409" s="16"/>
      <c r="C409" s="34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5.75" customHeight="1">
      <c r="A410" s="16"/>
      <c r="B410" s="16"/>
      <c r="C410" s="34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5.75" customHeight="1">
      <c r="A411" s="16"/>
      <c r="B411" s="16"/>
      <c r="C411" s="34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5.75" customHeight="1">
      <c r="A412" s="16"/>
      <c r="B412" s="16"/>
      <c r="C412" s="34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5.75" customHeight="1">
      <c r="A413" s="16"/>
      <c r="B413" s="16"/>
      <c r="C413" s="34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5.75" customHeight="1">
      <c r="A414" s="16"/>
      <c r="B414" s="16"/>
      <c r="C414" s="34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5.75" customHeight="1">
      <c r="A415" s="16"/>
      <c r="B415" s="16"/>
      <c r="C415" s="34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5.75" customHeight="1">
      <c r="A416" s="16"/>
      <c r="B416" s="16"/>
      <c r="C416" s="34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5.75" customHeight="1">
      <c r="A417" s="16"/>
      <c r="B417" s="16"/>
      <c r="C417" s="34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5.75" customHeight="1">
      <c r="A418" s="16"/>
      <c r="B418" s="16"/>
      <c r="C418" s="34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5.75" customHeight="1">
      <c r="A419" s="16"/>
      <c r="B419" s="16"/>
      <c r="C419" s="34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5.75" customHeight="1">
      <c r="A420" s="16"/>
      <c r="B420" s="16"/>
      <c r="C420" s="34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5.75" customHeight="1">
      <c r="A421" s="16"/>
      <c r="B421" s="16"/>
      <c r="C421" s="34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5.75" customHeight="1">
      <c r="A422" s="16"/>
      <c r="B422" s="16"/>
      <c r="C422" s="34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5.75" customHeight="1">
      <c r="A423" s="16"/>
      <c r="B423" s="16"/>
      <c r="C423" s="34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5.75" customHeight="1">
      <c r="A424" s="16"/>
      <c r="B424" s="16"/>
      <c r="C424" s="34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5.75" customHeight="1">
      <c r="A425" s="16"/>
      <c r="B425" s="16"/>
      <c r="C425" s="34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5.75" customHeight="1">
      <c r="A426" s="16"/>
      <c r="B426" s="16"/>
      <c r="C426" s="34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5.75" customHeight="1">
      <c r="A427" s="16"/>
      <c r="B427" s="16"/>
      <c r="C427" s="34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5.75" customHeight="1">
      <c r="A428" s="16"/>
      <c r="B428" s="16"/>
      <c r="C428" s="34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5.75" customHeight="1">
      <c r="A429" s="16"/>
      <c r="B429" s="16"/>
      <c r="C429" s="34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5.75" customHeight="1">
      <c r="A430" s="16"/>
      <c r="B430" s="16"/>
      <c r="C430" s="34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5.75" customHeight="1">
      <c r="A431" s="16"/>
      <c r="B431" s="16"/>
      <c r="C431" s="34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5.75" customHeight="1">
      <c r="A432" s="16"/>
      <c r="B432" s="16"/>
      <c r="C432" s="34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5.75" customHeight="1">
      <c r="A433" s="16"/>
      <c r="B433" s="16"/>
      <c r="C433" s="34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5.75" customHeight="1">
      <c r="A434" s="16"/>
      <c r="B434" s="16"/>
      <c r="C434" s="34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5.75" customHeight="1">
      <c r="A435" s="16"/>
      <c r="B435" s="16"/>
      <c r="C435" s="34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5.75" customHeight="1">
      <c r="A436" s="16"/>
      <c r="B436" s="16"/>
      <c r="C436" s="34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5.75" customHeight="1">
      <c r="A437" s="16"/>
      <c r="B437" s="16"/>
      <c r="C437" s="34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5.75" customHeight="1">
      <c r="A438" s="16"/>
      <c r="B438" s="16"/>
      <c r="C438" s="34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5.75" customHeight="1">
      <c r="A439" s="16"/>
      <c r="B439" s="16"/>
      <c r="C439" s="34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5.75" customHeight="1">
      <c r="A440" s="16"/>
      <c r="B440" s="16"/>
      <c r="C440" s="34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5.75" customHeight="1">
      <c r="A441" s="16"/>
      <c r="B441" s="16"/>
      <c r="C441" s="34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5.75" customHeight="1">
      <c r="A442" s="16"/>
      <c r="B442" s="16"/>
      <c r="C442" s="34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5.75" customHeight="1">
      <c r="A443" s="16"/>
      <c r="B443" s="16"/>
      <c r="C443" s="34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5.75" customHeight="1">
      <c r="A444" s="16"/>
      <c r="B444" s="16"/>
      <c r="C444" s="34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5.75" customHeight="1">
      <c r="A445" s="16"/>
      <c r="B445" s="16"/>
      <c r="C445" s="34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5.75" customHeight="1">
      <c r="A446" s="16"/>
      <c r="B446" s="16"/>
      <c r="C446" s="34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5.75" customHeight="1">
      <c r="A447" s="16"/>
      <c r="B447" s="16"/>
      <c r="C447" s="34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5.75" customHeight="1">
      <c r="A448" s="16"/>
      <c r="B448" s="16"/>
      <c r="C448" s="34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5.75" customHeight="1">
      <c r="A449" s="16"/>
      <c r="B449" s="16"/>
      <c r="C449" s="34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5.75" customHeight="1">
      <c r="A450" s="16"/>
      <c r="B450" s="16"/>
      <c r="C450" s="34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5.75" customHeight="1">
      <c r="A451" s="16"/>
      <c r="B451" s="16"/>
      <c r="C451" s="34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5.75" customHeight="1">
      <c r="A452" s="16"/>
      <c r="B452" s="16"/>
      <c r="C452" s="34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5.75" customHeight="1">
      <c r="A453" s="16"/>
      <c r="B453" s="16"/>
      <c r="C453" s="34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5.75" customHeight="1">
      <c r="A454" s="16"/>
      <c r="B454" s="16"/>
      <c r="C454" s="34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5.75" customHeight="1">
      <c r="A455" s="16"/>
      <c r="B455" s="16"/>
      <c r="C455" s="34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5.75" customHeight="1">
      <c r="A456" s="16"/>
      <c r="B456" s="16"/>
      <c r="C456" s="34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5.75" customHeight="1">
      <c r="A457" s="16"/>
      <c r="B457" s="16"/>
      <c r="C457" s="34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5.75" customHeight="1">
      <c r="A458" s="16"/>
      <c r="B458" s="16"/>
      <c r="C458" s="34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5.75" customHeight="1">
      <c r="A459" s="16"/>
      <c r="B459" s="16"/>
      <c r="C459" s="34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5.75" customHeight="1">
      <c r="A460" s="16"/>
      <c r="B460" s="16"/>
      <c r="C460" s="34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5.75" customHeight="1">
      <c r="A461" s="16"/>
      <c r="B461" s="16"/>
      <c r="C461" s="34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5.75" customHeight="1">
      <c r="A462" s="16"/>
      <c r="B462" s="16"/>
      <c r="C462" s="34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5.75" customHeight="1">
      <c r="A463" s="16"/>
      <c r="B463" s="16"/>
      <c r="C463" s="34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5.75" customHeight="1">
      <c r="A464" s="16"/>
      <c r="B464" s="16"/>
      <c r="C464" s="34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5.75" customHeight="1">
      <c r="A465" s="16"/>
      <c r="B465" s="16"/>
      <c r="C465" s="34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5.75" customHeight="1">
      <c r="A466" s="16"/>
      <c r="B466" s="16"/>
      <c r="C466" s="34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5.75" customHeight="1">
      <c r="A467" s="16"/>
      <c r="B467" s="16"/>
      <c r="C467" s="34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5.75" customHeight="1">
      <c r="A468" s="16"/>
      <c r="B468" s="16"/>
      <c r="C468" s="34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5.75" customHeight="1">
      <c r="A469" s="16"/>
      <c r="B469" s="16"/>
      <c r="C469" s="34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5.75" customHeight="1">
      <c r="A470" s="16"/>
      <c r="B470" s="16"/>
      <c r="C470" s="34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5.75" customHeight="1">
      <c r="A471" s="16"/>
      <c r="B471" s="16"/>
      <c r="C471" s="34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5.75" customHeight="1">
      <c r="A472" s="16"/>
      <c r="B472" s="16"/>
      <c r="C472" s="34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5.75" customHeight="1">
      <c r="A473" s="16"/>
      <c r="B473" s="16"/>
      <c r="C473" s="34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5.75" customHeight="1">
      <c r="A474" s="16"/>
      <c r="B474" s="16"/>
      <c r="C474" s="34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5.75" customHeight="1">
      <c r="A475" s="16"/>
      <c r="B475" s="16"/>
      <c r="C475" s="34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5.75" customHeight="1">
      <c r="A476" s="16"/>
      <c r="B476" s="16"/>
      <c r="C476" s="34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5.75" customHeight="1">
      <c r="A477" s="16"/>
      <c r="B477" s="16"/>
      <c r="C477" s="34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5.75" customHeight="1">
      <c r="A478" s="16"/>
      <c r="B478" s="16"/>
      <c r="C478" s="34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5.75" customHeight="1">
      <c r="A479" s="16"/>
      <c r="B479" s="16"/>
      <c r="C479" s="34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5.75" customHeight="1">
      <c r="A480" s="16"/>
      <c r="B480" s="16"/>
      <c r="C480" s="34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5.75" customHeight="1">
      <c r="A481" s="16"/>
      <c r="B481" s="16"/>
      <c r="C481" s="34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5.75" customHeight="1">
      <c r="A482" s="16"/>
      <c r="B482" s="16"/>
      <c r="C482" s="34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5.75" customHeight="1">
      <c r="A483" s="16"/>
      <c r="B483" s="16"/>
      <c r="C483" s="34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5.75" customHeight="1">
      <c r="A484" s="16"/>
      <c r="B484" s="16"/>
      <c r="C484" s="34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5.75" customHeight="1">
      <c r="A485" s="16"/>
      <c r="B485" s="16"/>
      <c r="C485" s="34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5.75" customHeight="1">
      <c r="A486" s="16"/>
      <c r="B486" s="16"/>
      <c r="C486" s="34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5.75" customHeight="1">
      <c r="A487" s="16"/>
      <c r="B487" s="16"/>
      <c r="C487" s="34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5.75" customHeight="1">
      <c r="A488" s="16"/>
      <c r="B488" s="16"/>
      <c r="C488" s="34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5.75" customHeight="1">
      <c r="A489" s="16"/>
      <c r="B489" s="16"/>
      <c r="C489" s="34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5.75" customHeight="1">
      <c r="A490" s="16"/>
      <c r="B490" s="16"/>
      <c r="C490" s="34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5.75" customHeight="1">
      <c r="A491" s="16"/>
      <c r="B491" s="16"/>
      <c r="C491" s="34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5.75" customHeight="1">
      <c r="A492" s="16"/>
      <c r="B492" s="16"/>
      <c r="C492" s="34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5.75" customHeight="1">
      <c r="A493" s="16"/>
      <c r="B493" s="16"/>
      <c r="C493" s="34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5.75" customHeight="1">
      <c r="A494" s="16"/>
      <c r="B494" s="16"/>
      <c r="C494" s="34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5.75" customHeight="1">
      <c r="A495" s="16"/>
      <c r="B495" s="16"/>
      <c r="C495" s="34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5.75" customHeight="1">
      <c r="A496" s="16"/>
      <c r="B496" s="16"/>
      <c r="C496" s="34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5.75" customHeight="1">
      <c r="A497" s="16"/>
      <c r="B497" s="16"/>
      <c r="C497" s="34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5.75" customHeight="1">
      <c r="A498" s="16"/>
      <c r="B498" s="16"/>
      <c r="C498" s="34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5.75" customHeight="1">
      <c r="A499" s="16"/>
      <c r="B499" s="16"/>
      <c r="C499" s="34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5.75" customHeight="1">
      <c r="A500" s="16"/>
      <c r="B500" s="16"/>
      <c r="C500" s="34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5.75" customHeight="1">
      <c r="A501" s="16"/>
      <c r="B501" s="16"/>
      <c r="C501" s="34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5.75" customHeight="1">
      <c r="A502" s="16"/>
      <c r="B502" s="16"/>
      <c r="C502" s="34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5.75" customHeight="1">
      <c r="A503" s="16"/>
      <c r="B503" s="16"/>
      <c r="C503" s="34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5.75" customHeight="1">
      <c r="A504" s="16"/>
      <c r="B504" s="16"/>
      <c r="C504" s="34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5.75" customHeight="1">
      <c r="A505" s="16"/>
      <c r="B505" s="16"/>
      <c r="C505" s="34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5.75" customHeight="1">
      <c r="A506" s="16"/>
      <c r="B506" s="16"/>
      <c r="C506" s="34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5.75" customHeight="1">
      <c r="A507" s="16"/>
      <c r="B507" s="16"/>
      <c r="C507" s="34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5.75" customHeight="1">
      <c r="A508" s="16"/>
      <c r="B508" s="16"/>
      <c r="C508" s="34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5.75" customHeight="1">
      <c r="A509" s="16"/>
      <c r="B509" s="16"/>
      <c r="C509" s="34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5.75" customHeight="1">
      <c r="A510" s="16"/>
      <c r="B510" s="16"/>
      <c r="C510" s="34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5.75" customHeight="1">
      <c r="A511" s="16"/>
      <c r="B511" s="16"/>
      <c r="C511" s="34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5.75" customHeight="1">
      <c r="A512" s="16"/>
      <c r="B512" s="16"/>
      <c r="C512" s="34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5.75" customHeight="1">
      <c r="A513" s="16"/>
      <c r="B513" s="16"/>
      <c r="C513" s="34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5.75" customHeight="1">
      <c r="A514" s="16"/>
      <c r="B514" s="16"/>
      <c r="C514" s="34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5.75" customHeight="1">
      <c r="A515" s="16"/>
      <c r="B515" s="16"/>
      <c r="C515" s="34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5.75" customHeight="1">
      <c r="A516" s="16"/>
      <c r="B516" s="16"/>
      <c r="C516" s="34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5.75" customHeight="1">
      <c r="A517" s="16"/>
      <c r="B517" s="16"/>
      <c r="C517" s="34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5.75" customHeight="1">
      <c r="A518" s="16"/>
      <c r="B518" s="16"/>
      <c r="C518" s="34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5.75" customHeight="1">
      <c r="A519" s="16"/>
      <c r="B519" s="16"/>
      <c r="C519" s="34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5.75" customHeight="1">
      <c r="A520" s="16"/>
      <c r="B520" s="16"/>
      <c r="C520" s="34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5.75" customHeight="1">
      <c r="A521" s="16"/>
      <c r="B521" s="16"/>
      <c r="C521" s="34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5.75" customHeight="1">
      <c r="A522" s="16"/>
      <c r="B522" s="16"/>
      <c r="C522" s="34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5.75" customHeight="1">
      <c r="A523" s="16"/>
      <c r="B523" s="16"/>
      <c r="C523" s="34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5.75" customHeight="1">
      <c r="A524" s="16"/>
      <c r="B524" s="16"/>
      <c r="C524" s="34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5.75" customHeight="1">
      <c r="A525" s="16"/>
      <c r="B525" s="16"/>
      <c r="C525" s="34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5.75" customHeight="1">
      <c r="A526" s="16"/>
      <c r="B526" s="16"/>
      <c r="C526" s="34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5.75" customHeight="1">
      <c r="A527" s="16"/>
      <c r="B527" s="16"/>
      <c r="C527" s="34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5.75" customHeight="1">
      <c r="A528" s="16"/>
      <c r="B528" s="16"/>
      <c r="C528" s="34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5.75" customHeight="1">
      <c r="A529" s="16"/>
      <c r="B529" s="16"/>
      <c r="C529" s="34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5.75" customHeight="1">
      <c r="A530" s="16"/>
      <c r="B530" s="16"/>
      <c r="C530" s="34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5.75" customHeight="1">
      <c r="A531" s="16"/>
      <c r="B531" s="16"/>
      <c r="C531" s="34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5.75" customHeight="1">
      <c r="A532" s="16"/>
      <c r="B532" s="16"/>
      <c r="C532" s="34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5.75" customHeight="1">
      <c r="A533" s="16"/>
      <c r="B533" s="16"/>
      <c r="C533" s="34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5.75" customHeight="1">
      <c r="A534" s="16"/>
      <c r="B534" s="16"/>
      <c r="C534" s="34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5.75" customHeight="1">
      <c r="A535" s="16"/>
      <c r="B535" s="16"/>
      <c r="C535" s="34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5.75" customHeight="1">
      <c r="A536" s="16"/>
      <c r="B536" s="16"/>
      <c r="C536" s="34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5.75" customHeight="1">
      <c r="A537" s="16"/>
      <c r="B537" s="16"/>
      <c r="C537" s="34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5.75" customHeight="1">
      <c r="A538" s="16"/>
      <c r="B538" s="16"/>
      <c r="C538" s="34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5.75" customHeight="1">
      <c r="A539" s="16"/>
      <c r="B539" s="16"/>
      <c r="C539" s="34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5.75" customHeight="1">
      <c r="A540" s="16"/>
      <c r="B540" s="16"/>
      <c r="C540" s="34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5.75" customHeight="1">
      <c r="A541" s="16"/>
      <c r="B541" s="16"/>
      <c r="C541" s="34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5.75" customHeight="1">
      <c r="A542" s="16"/>
      <c r="B542" s="16"/>
      <c r="C542" s="34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5.75" customHeight="1">
      <c r="A543" s="16"/>
      <c r="B543" s="16"/>
      <c r="C543" s="34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5.75" customHeight="1">
      <c r="A544" s="16"/>
      <c r="B544" s="16"/>
      <c r="C544" s="34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5.75" customHeight="1">
      <c r="A545" s="16"/>
      <c r="B545" s="16"/>
      <c r="C545" s="34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5.75" customHeight="1">
      <c r="A546" s="16"/>
      <c r="B546" s="16"/>
      <c r="C546" s="34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5.75" customHeight="1">
      <c r="A547" s="16"/>
      <c r="B547" s="16"/>
      <c r="C547" s="34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5.75" customHeight="1">
      <c r="A548" s="16"/>
      <c r="B548" s="16"/>
      <c r="C548" s="34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5.75" customHeight="1">
      <c r="A549" s="16"/>
      <c r="B549" s="16"/>
      <c r="C549" s="34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5.75" customHeight="1">
      <c r="A550" s="16"/>
      <c r="B550" s="16"/>
      <c r="C550" s="34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5.75" customHeight="1">
      <c r="A551" s="16"/>
      <c r="B551" s="16"/>
      <c r="C551" s="34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5.75" customHeight="1">
      <c r="A552" s="16"/>
      <c r="B552" s="16"/>
      <c r="C552" s="34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5.75" customHeight="1">
      <c r="A553" s="16"/>
      <c r="B553" s="16"/>
      <c r="C553" s="34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5.75" customHeight="1">
      <c r="A554" s="16"/>
      <c r="B554" s="16"/>
      <c r="C554" s="34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5.75" customHeight="1">
      <c r="A555" s="16"/>
      <c r="B555" s="16"/>
      <c r="C555" s="34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5.75" customHeight="1">
      <c r="A556" s="16"/>
      <c r="B556" s="16"/>
      <c r="C556" s="34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5.75" customHeight="1">
      <c r="A557" s="16"/>
      <c r="B557" s="16"/>
      <c r="C557" s="34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5.75" customHeight="1">
      <c r="A558" s="16"/>
      <c r="B558" s="16"/>
      <c r="C558" s="34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5.75" customHeight="1">
      <c r="A559" s="16"/>
      <c r="B559" s="16"/>
      <c r="C559" s="34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5.75" customHeight="1">
      <c r="A560" s="16"/>
      <c r="B560" s="16"/>
      <c r="C560" s="34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5.75" customHeight="1">
      <c r="A561" s="16"/>
      <c r="B561" s="16"/>
      <c r="C561" s="34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5.75" customHeight="1">
      <c r="A562" s="16"/>
      <c r="B562" s="16"/>
      <c r="C562" s="34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5.75" customHeight="1">
      <c r="A563" s="16"/>
      <c r="B563" s="16"/>
      <c r="C563" s="34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5.75" customHeight="1">
      <c r="A564" s="16"/>
      <c r="B564" s="16"/>
      <c r="C564" s="34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5.75" customHeight="1">
      <c r="A565" s="16"/>
      <c r="B565" s="16"/>
      <c r="C565" s="34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5.75" customHeight="1">
      <c r="A566" s="16"/>
      <c r="B566" s="16"/>
      <c r="C566" s="34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5.75" customHeight="1">
      <c r="A567" s="16"/>
      <c r="B567" s="16"/>
      <c r="C567" s="34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5.75" customHeight="1">
      <c r="A568" s="16"/>
      <c r="B568" s="16"/>
      <c r="C568" s="34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5.75" customHeight="1">
      <c r="A569" s="16"/>
      <c r="B569" s="16"/>
      <c r="C569" s="34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5.75" customHeight="1">
      <c r="A570" s="16"/>
      <c r="B570" s="16"/>
      <c r="C570" s="34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5.75" customHeight="1">
      <c r="A571" s="16"/>
      <c r="B571" s="16"/>
      <c r="C571" s="34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5.75" customHeight="1">
      <c r="A572" s="16"/>
      <c r="B572" s="16"/>
      <c r="C572" s="34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5.75" customHeight="1">
      <c r="A573" s="16"/>
      <c r="B573" s="16"/>
      <c r="C573" s="34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5.75" customHeight="1">
      <c r="A574" s="16"/>
      <c r="B574" s="16"/>
      <c r="C574" s="34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5.75" customHeight="1">
      <c r="A575" s="16"/>
      <c r="B575" s="16"/>
      <c r="C575" s="34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5.75" customHeight="1">
      <c r="A576" s="16"/>
      <c r="B576" s="16"/>
      <c r="C576" s="34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5.75" customHeight="1">
      <c r="A577" s="16"/>
      <c r="B577" s="16"/>
      <c r="C577" s="34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5.75" customHeight="1">
      <c r="A578" s="16"/>
      <c r="B578" s="16"/>
      <c r="C578" s="34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5.75" customHeight="1">
      <c r="A579" s="16"/>
      <c r="B579" s="16"/>
      <c r="C579" s="34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5.75" customHeight="1">
      <c r="A580" s="16"/>
      <c r="B580" s="16"/>
      <c r="C580" s="34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5.75" customHeight="1">
      <c r="A581" s="16"/>
      <c r="B581" s="16"/>
      <c r="C581" s="34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5.75" customHeight="1">
      <c r="A582" s="16"/>
      <c r="B582" s="16"/>
      <c r="C582" s="34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5.75" customHeight="1">
      <c r="A583" s="16"/>
      <c r="B583" s="16"/>
      <c r="C583" s="34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5.75" customHeight="1">
      <c r="A584" s="16"/>
      <c r="B584" s="16"/>
      <c r="C584" s="34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5.75" customHeight="1">
      <c r="A585" s="16"/>
      <c r="B585" s="16"/>
      <c r="C585" s="34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5.75" customHeight="1">
      <c r="A586" s="16"/>
      <c r="B586" s="16"/>
      <c r="C586" s="34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5.75" customHeight="1">
      <c r="A587" s="16"/>
      <c r="B587" s="16"/>
      <c r="C587" s="34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5.75" customHeight="1">
      <c r="A588" s="16"/>
      <c r="B588" s="16"/>
      <c r="C588" s="34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5.75" customHeight="1">
      <c r="A589" s="16"/>
      <c r="B589" s="16"/>
      <c r="C589" s="34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5.75" customHeight="1">
      <c r="A590" s="16"/>
      <c r="B590" s="16"/>
      <c r="C590" s="34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5.75" customHeight="1">
      <c r="A591" s="16"/>
      <c r="B591" s="16"/>
      <c r="C591" s="34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5.75" customHeight="1">
      <c r="A592" s="16"/>
      <c r="B592" s="16"/>
      <c r="C592" s="34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5.75" customHeight="1">
      <c r="A593" s="16"/>
      <c r="B593" s="16"/>
      <c r="C593" s="34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5.75" customHeight="1">
      <c r="A594" s="16"/>
      <c r="B594" s="16"/>
      <c r="C594" s="34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5.75" customHeight="1">
      <c r="A595" s="16"/>
      <c r="B595" s="16"/>
      <c r="C595" s="34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5.75" customHeight="1">
      <c r="A596" s="16"/>
      <c r="B596" s="16"/>
      <c r="C596" s="34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5.75" customHeight="1">
      <c r="A597" s="16"/>
      <c r="B597" s="16"/>
      <c r="C597" s="34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5.75" customHeight="1">
      <c r="A598" s="16"/>
      <c r="B598" s="16"/>
      <c r="C598" s="34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5.75" customHeight="1">
      <c r="A599" s="16"/>
      <c r="B599" s="16"/>
      <c r="C599" s="34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5.75" customHeight="1">
      <c r="A600" s="16"/>
      <c r="B600" s="16"/>
      <c r="C600" s="34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5.75" customHeight="1">
      <c r="A601" s="16"/>
      <c r="B601" s="16"/>
      <c r="C601" s="34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5.75" customHeight="1">
      <c r="A602" s="16"/>
      <c r="B602" s="16"/>
      <c r="C602" s="34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5.75" customHeight="1">
      <c r="A603" s="16"/>
      <c r="B603" s="16"/>
      <c r="C603" s="34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5.75" customHeight="1">
      <c r="A604" s="16"/>
      <c r="B604" s="16"/>
      <c r="C604" s="34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5.75" customHeight="1">
      <c r="A605" s="16"/>
      <c r="B605" s="16"/>
      <c r="C605" s="34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5.75" customHeight="1">
      <c r="A606" s="16"/>
      <c r="B606" s="16"/>
      <c r="C606" s="34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5.75" customHeight="1">
      <c r="A607" s="16"/>
      <c r="B607" s="16"/>
      <c r="C607" s="34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5.75" customHeight="1">
      <c r="A608" s="16"/>
      <c r="B608" s="16"/>
      <c r="C608" s="34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5.75" customHeight="1">
      <c r="A609" s="16"/>
      <c r="B609" s="16"/>
      <c r="C609" s="34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5.75" customHeight="1">
      <c r="A610" s="16"/>
      <c r="B610" s="16"/>
      <c r="C610" s="34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5.75" customHeight="1">
      <c r="A611" s="16"/>
      <c r="B611" s="16"/>
      <c r="C611" s="34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5.75" customHeight="1">
      <c r="A612" s="16"/>
      <c r="B612" s="16"/>
      <c r="C612" s="34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5.75" customHeight="1">
      <c r="A613" s="16"/>
      <c r="B613" s="16"/>
      <c r="C613" s="34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5.75" customHeight="1">
      <c r="A614" s="16"/>
      <c r="B614" s="16"/>
      <c r="C614" s="34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5.75" customHeight="1">
      <c r="A615" s="16"/>
      <c r="B615" s="16"/>
      <c r="C615" s="34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5.75" customHeight="1">
      <c r="A616" s="16"/>
      <c r="B616" s="16"/>
      <c r="C616" s="34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5.75" customHeight="1">
      <c r="A617" s="16"/>
      <c r="B617" s="16"/>
      <c r="C617" s="34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5.75" customHeight="1">
      <c r="A618" s="16"/>
      <c r="B618" s="16"/>
      <c r="C618" s="34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5.75" customHeight="1">
      <c r="A619" s="16"/>
      <c r="B619" s="16"/>
      <c r="C619" s="34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5.75" customHeight="1">
      <c r="A620" s="16"/>
      <c r="B620" s="16"/>
      <c r="C620" s="34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5.75" customHeight="1">
      <c r="A621" s="16"/>
      <c r="B621" s="16"/>
      <c r="C621" s="34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5.75" customHeight="1">
      <c r="A622" s="16"/>
      <c r="B622" s="16"/>
      <c r="C622" s="34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5.75" customHeight="1">
      <c r="A623" s="16"/>
      <c r="B623" s="16"/>
      <c r="C623" s="34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5.75" customHeight="1">
      <c r="A624" s="16"/>
      <c r="B624" s="16"/>
      <c r="C624" s="34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5.75" customHeight="1">
      <c r="A625" s="16"/>
      <c r="B625" s="16"/>
      <c r="C625" s="34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5.75" customHeight="1">
      <c r="A626" s="16"/>
      <c r="B626" s="16"/>
      <c r="C626" s="34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5.75" customHeight="1">
      <c r="A627" s="16"/>
      <c r="B627" s="16"/>
      <c r="C627" s="34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5.75" customHeight="1">
      <c r="A628" s="16"/>
      <c r="B628" s="16"/>
      <c r="C628" s="34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5.75" customHeight="1">
      <c r="A629" s="16"/>
      <c r="B629" s="16"/>
      <c r="C629" s="34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5.75" customHeight="1">
      <c r="A630" s="16"/>
      <c r="B630" s="16"/>
      <c r="C630" s="34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5.75" customHeight="1">
      <c r="A631" s="16"/>
      <c r="B631" s="16"/>
      <c r="C631" s="34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5.75" customHeight="1">
      <c r="A632" s="16"/>
      <c r="B632" s="16"/>
      <c r="C632" s="34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5.75" customHeight="1">
      <c r="A633" s="16"/>
      <c r="B633" s="16"/>
      <c r="C633" s="34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5.75" customHeight="1">
      <c r="A634" s="16"/>
      <c r="B634" s="16"/>
      <c r="C634" s="34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5.75" customHeight="1">
      <c r="A635" s="16"/>
      <c r="B635" s="16"/>
      <c r="C635" s="34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5.75" customHeight="1">
      <c r="A636" s="16"/>
      <c r="B636" s="16"/>
      <c r="C636" s="34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5.75" customHeight="1">
      <c r="A637" s="16"/>
      <c r="B637" s="16"/>
      <c r="C637" s="34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5.75" customHeight="1">
      <c r="A638" s="16"/>
      <c r="B638" s="16"/>
      <c r="C638" s="34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5.75" customHeight="1">
      <c r="A639" s="16"/>
      <c r="B639" s="16"/>
      <c r="C639" s="34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5.75" customHeight="1">
      <c r="A640" s="16"/>
      <c r="B640" s="16"/>
      <c r="C640" s="34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5.75" customHeight="1">
      <c r="A641" s="16"/>
      <c r="B641" s="16"/>
      <c r="C641" s="34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5.75" customHeight="1">
      <c r="A642" s="16"/>
      <c r="B642" s="16"/>
      <c r="C642" s="34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5.75" customHeight="1">
      <c r="A643" s="16"/>
      <c r="B643" s="16"/>
      <c r="C643" s="34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5.75" customHeight="1">
      <c r="A644" s="16"/>
      <c r="B644" s="16"/>
      <c r="C644" s="34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5.75" customHeight="1">
      <c r="A645" s="16"/>
      <c r="B645" s="16"/>
      <c r="C645" s="34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5.75" customHeight="1">
      <c r="A646" s="16"/>
      <c r="B646" s="16"/>
      <c r="C646" s="34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5.75" customHeight="1">
      <c r="A647" s="16"/>
      <c r="B647" s="16"/>
      <c r="C647" s="34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5.75" customHeight="1">
      <c r="A648" s="16"/>
      <c r="B648" s="16"/>
      <c r="C648" s="34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5.75" customHeight="1">
      <c r="A649" s="16"/>
      <c r="B649" s="16"/>
      <c r="C649" s="34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5.75" customHeight="1">
      <c r="A650" s="16"/>
      <c r="B650" s="16"/>
      <c r="C650" s="34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5.75" customHeight="1">
      <c r="A651" s="16"/>
      <c r="B651" s="16"/>
      <c r="C651" s="34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5.75" customHeight="1">
      <c r="A652" s="16"/>
      <c r="B652" s="16"/>
      <c r="C652" s="34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5.75" customHeight="1">
      <c r="A653" s="16"/>
      <c r="B653" s="16"/>
      <c r="C653" s="34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5.75" customHeight="1">
      <c r="A654" s="16"/>
      <c r="B654" s="16"/>
      <c r="C654" s="34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5.75" customHeight="1">
      <c r="A655" s="16"/>
      <c r="B655" s="16"/>
      <c r="C655" s="34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5.75" customHeight="1">
      <c r="A656" s="16"/>
      <c r="B656" s="16"/>
      <c r="C656" s="34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5.75" customHeight="1">
      <c r="A657" s="16"/>
      <c r="B657" s="16"/>
      <c r="C657" s="34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5.75" customHeight="1">
      <c r="A658" s="16"/>
      <c r="B658" s="16"/>
      <c r="C658" s="34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5.75" customHeight="1">
      <c r="A659" s="16"/>
      <c r="B659" s="16"/>
      <c r="C659" s="34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5.75" customHeight="1">
      <c r="A660" s="16"/>
      <c r="B660" s="16"/>
      <c r="C660" s="34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5.75" customHeight="1">
      <c r="A661" s="16"/>
      <c r="B661" s="16"/>
      <c r="C661" s="34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5.75" customHeight="1">
      <c r="A662" s="16"/>
      <c r="B662" s="16"/>
      <c r="C662" s="34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5.75" customHeight="1">
      <c r="A663" s="16"/>
      <c r="B663" s="16"/>
      <c r="C663" s="34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5.75" customHeight="1">
      <c r="A664" s="16"/>
      <c r="B664" s="16"/>
      <c r="C664" s="34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5.75" customHeight="1">
      <c r="A665" s="16"/>
      <c r="B665" s="16"/>
      <c r="C665" s="34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5.75" customHeight="1">
      <c r="A666" s="16"/>
      <c r="B666" s="16"/>
      <c r="C666" s="34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5.75" customHeight="1">
      <c r="A667" s="16"/>
      <c r="B667" s="16"/>
      <c r="C667" s="34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5.75" customHeight="1">
      <c r="A668" s="16"/>
      <c r="B668" s="16"/>
      <c r="C668" s="34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5.75" customHeight="1">
      <c r="A669" s="16"/>
      <c r="B669" s="16"/>
      <c r="C669" s="34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5.75" customHeight="1">
      <c r="A670" s="16"/>
      <c r="B670" s="16"/>
      <c r="C670" s="34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5.75" customHeight="1">
      <c r="A671" s="16"/>
      <c r="B671" s="16"/>
      <c r="C671" s="34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5.75" customHeight="1">
      <c r="A672" s="16"/>
      <c r="B672" s="16"/>
      <c r="C672" s="34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5.75" customHeight="1">
      <c r="A673" s="16"/>
      <c r="B673" s="16"/>
      <c r="C673" s="34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5.75" customHeight="1">
      <c r="A674" s="16"/>
      <c r="B674" s="16"/>
      <c r="C674" s="34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5.75" customHeight="1">
      <c r="A675" s="16"/>
      <c r="B675" s="16"/>
      <c r="C675" s="34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5.75" customHeight="1">
      <c r="A676" s="16"/>
      <c r="B676" s="16"/>
      <c r="C676" s="34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5.75" customHeight="1">
      <c r="A677" s="16"/>
      <c r="B677" s="16"/>
      <c r="C677" s="34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5.75" customHeight="1">
      <c r="A678" s="16"/>
      <c r="B678" s="16"/>
      <c r="C678" s="34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5.75" customHeight="1">
      <c r="A679" s="16"/>
      <c r="B679" s="16"/>
      <c r="C679" s="34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5.75" customHeight="1">
      <c r="A680" s="16"/>
      <c r="B680" s="16"/>
      <c r="C680" s="34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5.75" customHeight="1">
      <c r="A681" s="16"/>
      <c r="B681" s="16"/>
      <c r="C681" s="34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5.75" customHeight="1">
      <c r="A682" s="16"/>
      <c r="B682" s="16"/>
      <c r="C682" s="34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5.75" customHeight="1">
      <c r="A683" s="16"/>
      <c r="B683" s="16"/>
      <c r="C683" s="34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5.75" customHeight="1">
      <c r="A684" s="16"/>
      <c r="B684" s="16"/>
      <c r="C684" s="34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5.75" customHeight="1">
      <c r="A685" s="16"/>
      <c r="B685" s="16"/>
      <c r="C685" s="34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5.75" customHeight="1">
      <c r="A686" s="16"/>
      <c r="B686" s="16"/>
      <c r="C686" s="34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5.75" customHeight="1">
      <c r="A687" s="16"/>
      <c r="B687" s="16"/>
      <c r="C687" s="34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5.75" customHeight="1">
      <c r="A688" s="16"/>
      <c r="B688" s="16"/>
      <c r="C688" s="34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5.75" customHeight="1">
      <c r="A689" s="16"/>
      <c r="B689" s="16"/>
      <c r="C689" s="34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5.75" customHeight="1">
      <c r="A690" s="16"/>
      <c r="B690" s="16"/>
      <c r="C690" s="34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5.75" customHeight="1">
      <c r="A691" s="16"/>
      <c r="B691" s="16"/>
      <c r="C691" s="34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5.75" customHeight="1">
      <c r="A692" s="16"/>
      <c r="B692" s="16"/>
      <c r="C692" s="34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5.75" customHeight="1">
      <c r="A693" s="16"/>
      <c r="B693" s="16"/>
      <c r="C693" s="34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5.75" customHeight="1">
      <c r="A694" s="16"/>
      <c r="B694" s="16"/>
      <c r="C694" s="34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5.75" customHeight="1">
      <c r="A695" s="16"/>
      <c r="B695" s="16"/>
      <c r="C695" s="34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5.75" customHeight="1">
      <c r="A696" s="16"/>
      <c r="B696" s="16"/>
      <c r="C696" s="34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5.75" customHeight="1">
      <c r="A697" s="16"/>
      <c r="B697" s="16"/>
      <c r="C697" s="34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5.75" customHeight="1">
      <c r="A698" s="16"/>
      <c r="B698" s="16"/>
      <c r="C698" s="34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5.75" customHeight="1">
      <c r="A699" s="16"/>
      <c r="B699" s="16"/>
      <c r="C699" s="34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5.75" customHeight="1">
      <c r="A700" s="16"/>
      <c r="B700" s="16"/>
      <c r="C700" s="34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5.75" customHeight="1">
      <c r="A701" s="16"/>
      <c r="B701" s="16"/>
      <c r="C701" s="34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5.75" customHeight="1">
      <c r="A702" s="16"/>
      <c r="B702" s="16"/>
      <c r="C702" s="34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5.75" customHeight="1">
      <c r="A703" s="16"/>
      <c r="B703" s="16"/>
      <c r="C703" s="34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5.75" customHeight="1">
      <c r="A704" s="16"/>
      <c r="B704" s="16"/>
      <c r="C704" s="34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5.75" customHeight="1">
      <c r="A705" s="16"/>
      <c r="B705" s="16"/>
      <c r="C705" s="34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5.75" customHeight="1">
      <c r="A706" s="16"/>
      <c r="B706" s="16"/>
      <c r="C706" s="34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5.75" customHeight="1">
      <c r="A707" s="16"/>
      <c r="B707" s="16"/>
      <c r="C707" s="34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5.75" customHeight="1">
      <c r="A708" s="16"/>
      <c r="B708" s="16"/>
      <c r="C708" s="34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5.75" customHeight="1">
      <c r="A709" s="16"/>
      <c r="B709" s="16"/>
      <c r="C709" s="34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5.75" customHeight="1">
      <c r="A710" s="16"/>
      <c r="B710" s="16"/>
      <c r="C710" s="34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5.75" customHeight="1">
      <c r="A711" s="16"/>
      <c r="B711" s="16"/>
      <c r="C711" s="34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5.75" customHeight="1">
      <c r="A712" s="16"/>
      <c r="B712" s="16"/>
      <c r="C712" s="34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5.75" customHeight="1">
      <c r="A713" s="16"/>
      <c r="B713" s="16"/>
      <c r="C713" s="34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5.75" customHeight="1">
      <c r="A714" s="16"/>
      <c r="B714" s="16"/>
      <c r="C714" s="34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5.75" customHeight="1">
      <c r="A715" s="16"/>
      <c r="B715" s="16"/>
      <c r="C715" s="34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5.75" customHeight="1">
      <c r="A716" s="16"/>
      <c r="B716" s="16"/>
      <c r="C716" s="34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5.75" customHeight="1">
      <c r="A717" s="16"/>
      <c r="B717" s="16"/>
      <c r="C717" s="34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5.75" customHeight="1">
      <c r="A718" s="16"/>
      <c r="B718" s="16"/>
      <c r="C718" s="34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5.75" customHeight="1">
      <c r="A719" s="16"/>
      <c r="B719" s="16"/>
      <c r="C719" s="34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5.75" customHeight="1">
      <c r="A720" s="16"/>
      <c r="B720" s="16"/>
      <c r="C720" s="34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5.75" customHeight="1">
      <c r="A721" s="16"/>
      <c r="B721" s="16"/>
      <c r="C721" s="34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5.75" customHeight="1">
      <c r="A722" s="16"/>
      <c r="B722" s="16"/>
      <c r="C722" s="34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5.75" customHeight="1">
      <c r="A723" s="16"/>
      <c r="B723" s="16"/>
      <c r="C723" s="34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5.75" customHeight="1">
      <c r="A724" s="16"/>
      <c r="B724" s="16"/>
      <c r="C724" s="34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5.75" customHeight="1">
      <c r="A725" s="16"/>
      <c r="B725" s="16"/>
      <c r="C725" s="34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5.75" customHeight="1">
      <c r="A726" s="16"/>
      <c r="B726" s="16"/>
      <c r="C726" s="34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5.75" customHeight="1">
      <c r="A727" s="16"/>
      <c r="B727" s="16"/>
      <c r="C727" s="34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5.75" customHeight="1">
      <c r="A728" s="16"/>
      <c r="B728" s="16"/>
      <c r="C728" s="34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5.75" customHeight="1">
      <c r="A729" s="16"/>
      <c r="B729" s="16"/>
      <c r="C729" s="34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5.75" customHeight="1">
      <c r="A730" s="16"/>
      <c r="B730" s="16"/>
      <c r="C730" s="34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5.75" customHeight="1">
      <c r="A731" s="16"/>
      <c r="B731" s="16"/>
      <c r="C731" s="34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5.75" customHeight="1">
      <c r="A732" s="16"/>
      <c r="B732" s="16"/>
      <c r="C732" s="34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5.75" customHeight="1">
      <c r="A733" s="16"/>
      <c r="B733" s="16"/>
      <c r="C733" s="34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5.75" customHeight="1">
      <c r="A734" s="16"/>
      <c r="B734" s="16"/>
      <c r="C734" s="34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5.75" customHeight="1">
      <c r="A735" s="16"/>
      <c r="B735" s="16"/>
      <c r="C735" s="34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5.75" customHeight="1">
      <c r="A736" s="16"/>
      <c r="B736" s="16"/>
      <c r="C736" s="34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5.75" customHeight="1">
      <c r="A737" s="16"/>
      <c r="B737" s="16"/>
      <c r="C737" s="34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5.75" customHeight="1">
      <c r="A738" s="16"/>
      <c r="B738" s="16"/>
      <c r="C738" s="34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5.75" customHeight="1">
      <c r="A739" s="16"/>
      <c r="B739" s="16"/>
      <c r="C739" s="34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5.75" customHeight="1">
      <c r="A740" s="16"/>
      <c r="B740" s="16"/>
      <c r="C740" s="34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5.75" customHeight="1">
      <c r="A741" s="16"/>
      <c r="B741" s="16"/>
      <c r="C741" s="34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5.75" customHeight="1">
      <c r="A742" s="16"/>
      <c r="B742" s="16"/>
      <c r="C742" s="34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5.75" customHeight="1">
      <c r="A743" s="16"/>
      <c r="B743" s="16"/>
      <c r="C743" s="34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5.75" customHeight="1">
      <c r="A744" s="16"/>
      <c r="B744" s="16"/>
      <c r="C744" s="34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5.75" customHeight="1">
      <c r="A745" s="16"/>
      <c r="B745" s="16"/>
      <c r="C745" s="34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5.75" customHeight="1">
      <c r="A746" s="16"/>
      <c r="B746" s="16"/>
      <c r="C746" s="34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5.75" customHeight="1">
      <c r="A747" s="16"/>
      <c r="B747" s="16"/>
      <c r="C747" s="34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5.75" customHeight="1">
      <c r="A748" s="16"/>
      <c r="B748" s="16"/>
      <c r="C748" s="34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5.75" customHeight="1">
      <c r="A749" s="16"/>
      <c r="B749" s="16"/>
      <c r="C749" s="34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5.75" customHeight="1">
      <c r="A750" s="16"/>
      <c r="B750" s="16"/>
      <c r="C750" s="34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5.75" customHeight="1">
      <c r="A751" s="16"/>
      <c r="B751" s="16"/>
      <c r="C751" s="34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5.75" customHeight="1">
      <c r="A752" s="16"/>
      <c r="B752" s="16"/>
      <c r="C752" s="34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5.75" customHeight="1">
      <c r="A753" s="16"/>
      <c r="B753" s="16"/>
      <c r="C753" s="34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5.75" customHeight="1">
      <c r="A754" s="16"/>
      <c r="B754" s="16"/>
      <c r="C754" s="34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5.75" customHeight="1">
      <c r="A755" s="16"/>
      <c r="B755" s="16"/>
      <c r="C755" s="34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5.75" customHeight="1">
      <c r="A756" s="16"/>
      <c r="B756" s="16"/>
      <c r="C756" s="34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5.75" customHeight="1">
      <c r="A757" s="16"/>
      <c r="B757" s="16"/>
      <c r="C757" s="34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5.75" customHeight="1">
      <c r="A758" s="16"/>
      <c r="B758" s="16"/>
      <c r="C758" s="34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5.75" customHeight="1">
      <c r="A759" s="16"/>
      <c r="B759" s="16"/>
      <c r="C759" s="34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5.75" customHeight="1">
      <c r="A760" s="16"/>
      <c r="B760" s="16"/>
      <c r="C760" s="34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5.75" customHeight="1">
      <c r="A761" s="16"/>
      <c r="B761" s="16"/>
      <c r="C761" s="34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5.75" customHeight="1">
      <c r="A762" s="16"/>
      <c r="B762" s="16"/>
      <c r="C762" s="34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5.75" customHeight="1">
      <c r="A763" s="16"/>
      <c r="B763" s="16"/>
      <c r="C763" s="34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5.75" customHeight="1">
      <c r="A764" s="16"/>
      <c r="B764" s="16"/>
      <c r="C764" s="34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5.75" customHeight="1">
      <c r="A765" s="16"/>
      <c r="B765" s="16"/>
      <c r="C765" s="34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5.75" customHeight="1">
      <c r="A766" s="16"/>
      <c r="B766" s="16"/>
      <c r="C766" s="34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5.75" customHeight="1">
      <c r="A767" s="16"/>
      <c r="B767" s="16"/>
      <c r="C767" s="34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5.75" customHeight="1">
      <c r="A768" s="16"/>
      <c r="B768" s="16"/>
      <c r="C768" s="34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5.75" customHeight="1">
      <c r="A769" s="16"/>
      <c r="B769" s="16"/>
      <c r="C769" s="34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5.75" customHeight="1">
      <c r="A770" s="16"/>
      <c r="B770" s="16"/>
      <c r="C770" s="34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5.75" customHeight="1">
      <c r="A771" s="16"/>
      <c r="B771" s="16"/>
      <c r="C771" s="34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5.75" customHeight="1">
      <c r="A772" s="16"/>
      <c r="B772" s="16"/>
      <c r="C772" s="34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5.75" customHeight="1">
      <c r="A773" s="16"/>
      <c r="B773" s="16"/>
      <c r="C773" s="34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5.75" customHeight="1">
      <c r="A774" s="16"/>
      <c r="B774" s="16"/>
      <c r="C774" s="34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5.75" customHeight="1">
      <c r="A775" s="16"/>
      <c r="B775" s="16"/>
      <c r="C775" s="34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5.75" customHeight="1">
      <c r="A776" s="16"/>
      <c r="B776" s="16"/>
      <c r="C776" s="34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5.75" customHeight="1">
      <c r="A777" s="16"/>
      <c r="B777" s="16"/>
      <c r="C777" s="34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5.75" customHeight="1">
      <c r="A778" s="16"/>
      <c r="B778" s="16"/>
      <c r="C778" s="34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5.75" customHeight="1">
      <c r="A779" s="16"/>
      <c r="B779" s="16"/>
      <c r="C779" s="34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5.75" customHeight="1">
      <c r="A780" s="16"/>
      <c r="B780" s="16"/>
      <c r="C780" s="34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5.75" customHeight="1">
      <c r="A781" s="16"/>
      <c r="B781" s="16"/>
      <c r="C781" s="34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5.75" customHeight="1">
      <c r="A782" s="16"/>
      <c r="B782" s="16"/>
      <c r="C782" s="34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5.75" customHeight="1">
      <c r="A783" s="16"/>
      <c r="B783" s="16"/>
      <c r="C783" s="34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5.75" customHeight="1">
      <c r="A784" s="16"/>
      <c r="B784" s="16"/>
      <c r="C784" s="34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5.75" customHeight="1">
      <c r="A785" s="16"/>
      <c r="B785" s="16"/>
      <c r="C785" s="34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5.75" customHeight="1">
      <c r="A786" s="16"/>
      <c r="B786" s="16"/>
      <c r="C786" s="34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5.75" customHeight="1">
      <c r="A787" s="16"/>
      <c r="B787" s="16"/>
      <c r="C787" s="34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5.75" customHeight="1">
      <c r="A788" s="16"/>
      <c r="B788" s="16"/>
      <c r="C788" s="34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5.75" customHeight="1">
      <c r="A789" s="16"/>
      <c r="B789" s="16"/>
      <c r="C789" s="34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5.75" customHeight="1">
      <c r="A790" s="16"/>
      <c r="B790" s="16"/>
      <c r="C790" s="34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5.75" customHeight="1">
      <c r="A791" s="16"/>
      <c r="B791" s="16"/>
      <c r="C791" s="34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5.75" customHeight="1">
      <c r="A792" s="16"/>
      <c r="B792" s="16"/>
      <c r="C792" s="34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5.75" customHeight="1">
      <c r="A793" s="16"/>
      <c r="B793" s="16"/>
      <c r="C793" s="34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5.75" customHeight="1">
      <c r="A794" s="16"/>
      <c r="B794" s="16"/>
      <c r="C794" s="34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5.75" customHeight="1">
      <c r="A795" s="16"/>
      <c r="B795" s="16"/>
      <c r="C795" s="34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5.75" customHeight="1">
      <c r="A796" s="16"/>
      <c r="B796" s="16"/>
      <c r="C796" s="34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5.75" customHeight="1">
      <c r="A797" s="16"/>
      <c r="B797" s="16"/>
      <c r="C797" s="34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5.75" customHeight="1">
      <c r="A798" s="16"/>
      <c r="B798" s="16"/>
      <c r="C798" s="34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5.75" customHeight="1">
      <c r="A799" s="16"/>
      <c r="B799" s="16"/>
      <c r="C799" s="34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5.75" customHeight="1">
      <c r="A800" s="16"/>
      <c r="B800" s="16"/>
      <c r="C800" s="34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5.75" customHeight="1">
      <c r="A801" s="16"/>
      <c r="B801" s="16"/>
      <c r="C801" s="34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5.75" customHeight="1">
      <c r="A802" s="16"/>
      <c r="B802" s="16"/>
      <c r="C802" s="34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5.75" customHeight="1">
      <c r="A803" s="16"/>
      <c r="B803" s="16"/>
      <c r="C803" s="34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5.75" customHeight="1">
      <c r="A804" s="16"/>
      <c r="B804" s="16"/>
      <c r="C804" s="34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5.75" customHeight="1">
      <c r="A805" s="16"/>
      <c r="B805" s="16"/>
      <c r="C805" s="34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5.75" customHeight="1">
      <c r="A806" s="16"/>
      <c r="B806" s="16"/>
      <c r="C806" s="34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5.75" customHeight="1">
      <c r="A807" s="16"/>
      <c r="B807" s="16"/>
      <c r="C807" s="34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5.75" customHeight="1">
      <c r="A808" s="16"/>
      <c r="B808" s="16"/>
      <c r="C808" s="34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5.75" customHeight="1">
      <c r="A809" s="16"/>
      <c r="B809" s="16"/>
      <c r="C809" s="34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5.75" customHeight="1">
      <c r="A810" s="16"/>
      <c r="B810" s="16"/>
      <c r="C810" s="34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5.75" customHeight="1">
      <c r="A811" s="16"/>
      <c r="B811" s="16"/>
      <c r="C811" s="34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5.75" customHeight="1">
      <c r="A812" s="16"/>
      <c r="B812" s="16"/>
      <c r="C812" s="34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5.75" customHeight="1">
      <c r="A813" s="16"/>
      <c r="B813" s="16"/>
      <c r="C813" s="34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5.75" customHeight="1">
      <c r="A814" s="16"/>
      <c r="B814" s="16"/>
      <c r="C814" s="34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5.75" customHeight="1">
      <c r="A815" s="16"/>
      <c r="B815" s="16"/>
      <c r="C815" s="34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5.75" customHeight="1">
      <c r="A816" s="16"/>
      <c r="B816" s="16"/>
      <c r="C816" s="34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5.75" customHeight="1">
      <c r="A817" s="16"/>
      <c r="B817" s="16"/>
      <c r="C817" s="34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5.75" customHeight="1">
      <c r="A818" s="16"/>
      <c r="B818" s="16"/>
      <c r="C818" s="34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5.75" customHeight="1">
      <c r="A819" s="16"/>
      <c r="B819" s="16"/>
      <c r="C819" s="34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5.75" customHeight="1">
      <c r="A820" s="16"/>
      <c r="B820" s="16"/>
      <c r="C820" s="34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5.75" customHeight="1">
      <c r="A821" s="16"/>
      <c r="B821" s="16"/>
      <c r="C821" s="34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5.75" customHeight="1">
      <c r="A822" s="16"/>
      <c r="B822" s="16"/>
      <c r="C822" s="34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5.75" customHeight="1">
      <c r="A823" s="16"/>
      <c r="B823" s="16"/>
      <c r="C823" s="34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5.75" customHeight="1">
      <c r="A824" s="16"/>
      <c r="B824" s="16"/>
      <c r="C824" s="34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5.75" customHeight="1">
      <c r="A825" s="16"/>
      <c r="B825" s="16"/>
      <c r="C825" s="34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5.75" customHeight="1">
      <c r="A826" s="16"/>
      <c r="B826" s="16"/>
      <c r="C826" s="34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5.75" customHeight="1">
      <c r="A827" s="16"/>
      <c r="B827" s="16"/>
      <c r="C827" s="34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5.75" customHeight="1">
      <c r="A828" s="16"/>
      <c r="B828" s="16"/>
      <c r="C828" s="34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5.75" customHeight="1">
      <c r="A829" s="16"/>
      <c r="B829" s="16"/>
      <c r="C829" s="34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5.75" customHeight="1">
      <c r="A830" s="16"/>
      <c r="B830" s="16"/>
      <c r="C830" s="34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5.75" customHeight="1">
      <c r="A831" s="16"/>
      <c r="B831" s="16"/>
      <c r="C831" s="34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5.75" customHeight="1">
      <c r="A832" s="16"/>
      <c r="B832" s="16"/>
      <c r="C832" s="34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5.75" customHeight="1">
      <c r="A833" s="16"/>
      <c r="B833" s="16"/>
      <c r="C833" s="34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5.75" customHeight="1">
      <c r="A834" s="16"/>
      <c r="B834" s="16"/>
      <c r="C834" s="34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5.75" customHeight="1">
      <c r="A835" s="16"/>
      <c r="B835" s="16"/>
      <c r="C835" s="34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5.75" customHeight="1">
      <c r="A836" s="16"/>
      <c r="B836" s="16"/>
      <c r="C836" s="34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5.75" customHeight="1">
      <c r="A837" s="16"/>
      <c r="B837" s="16"/>
      <c r="C837" s="34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5.75" customHeight="1">
      <c r="A838" s="16"/>
      <c r="B838" s="16"/>
      <c r="C838" s="34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5.75" customHeight="1">
      <c r="A839" s="16"/>
      <c r="B839" s="16"/>
      <c r="C839" s="34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5.75" customHeight="1">
      <c r="A840" s="16"/>
      <c r="B840" s="16"/>
      <c r="C840" s="34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5.75" customHeight="1">
      <c r="A841" s="16"/>
      <c r="B841" s="16"/>
      <c r="C841" s="34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5.75" customHeight="1">
      <c r="A842" s="16"/>
      <c r="B842" s="16"/>
      <c r="C842" s="34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5.75" customHeight="1">
      <c r="A843" s="16"/>
      <c r="B843" s="16"/>
      <c r="C843" s="34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5.75" customHeight="1">
      <c r="A844" s="16"/>
      <c r="B844" s="16"/>
      <c r="C844" s="34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5.75" customHeight="1">
      <c r="A845" s="16"/>
      <c r="B845" s="16"/>
      <c r="C845" s="34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5.75" customHeight="1">
      <c r="A846" s="16"/>
      <c r="B846" s="16"/>
      <c r="C846" s="34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5.75" customHeight="1">
      <c r="A847" s="16"/>
      <c r="B847" s="16"/>
      <c r="C847" s="34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5.75" customHeight="1">
      <c r="A848" s="16"/>
      <c r="B848" s="16"/>
      <c r="C848" s="34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5.75" customHeight="1">
      <c r="A849" s="16"/>
      <c r="B849" s="16"/>
      <c r="C849" s="34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5.75" customHeight="1">
      <c r="A850" s="16"/>
      <c r="B850" s="16"/>
      <c r="C850" s="34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5.75" customHeight="1">
      <c r="A851" s="16"/>
      <c r="B851" s="16"/>
      <c r="C851" s="34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5.75" customHeight="1">
      <c r="A852" s="16"/>
      <c r="B852" s="16"/>
      <c r="C852" s="34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5.75" customHeight="1">
      <c r="A853" s="16"/>
      <c r="B853" s="16"/>
      <c r="C853" s="34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5.75" customHeight="1">
      <c r="A854" s="16"/>
      <c r="B854" s="16"/>
      <c r="C854" s="34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5.75" customHeight="1">
      <c r="A855" s="16"/>
      <c r="B855" s="16"/>
      <c r="C855" s="34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5.75" customHeight="1">
      <c r="A856" s="16"/>
      <c r="B856" s="16"/>
      <c r="C856" s="34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5.75" customHeight="1">
      <c r="A857" s="16"/>
      <c r="B857" s="16"/>
      <c r="C857" s="34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5.75" customHeight="1">
      <c r="A858" s="16"/>
      <c r="B858" s="16"/>
      <c r="C858" s="34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5.75" customHeight="1">
      <c r="A859" s="16"/>
      <c r="B859" s="16"/>
      <c r="C859" s="34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5.75" customHeight="1">
      <c r="A860" s="16"/>
      <c r="B860" s="16"/>
      <c r="C860" s="34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5.75" customHeight="1">
      <c r="A861" s="16"/>
      <c r="B861" s="16"/>
      <c r="C861" s="34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5.75" customHeight="1">
      <c r="A862" s="16"/>
      <c r="B862" s="16"/>
      <c r="C862" s="34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5.75" customHeight="1">
      <c r="A863" s="16"/>
      <c r="B863" s="16"/>
      <c r="C863" s="34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5.75" customHeight="1">
      <c r="A864" s="16"/>
      <c r="B864" s="16"/>
      <c r="C864" s="34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5.75" customHeight="1">
      <c r="A865" s="16"/>
      <c r="B865" s="16"/>
      <c r="C865" s="34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5.75" customHeight="1">
      <c r="A866" s="16"/>
      <c r="B866" s="16"/>
      <c r="C866" s="34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5.75" customHeight="1">
      <c r="A867" s="16"/>
      <c r="B867" s="16"/>
      <c r="C867" s="34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5.75" customHeight="1">
      <c r="A868" s="16"/>
      <c r="B868" s="16"/>
      <c r="C868" s="34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5.75" customHeight="1">
      <c r="A869" s="16"/>
      <c r="B869" s="16"/>
      <c r="C869" s="34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5.75" customHeight="1">
      <c r="A870" s="16"/>
      <c r="B870" s="16"/>
      <c r="C870" s="34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5.75" customHeight="1">
      <c r="A871" s="16"/>
      <c r="B871" s="16"/>
      <c r="C871" s="34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5.75" customHeight="1">
      <c r="A872" s="16"/>
      <c r="B872" s="16"/>
      <c r="C872" s="34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5.75" customHeight="1">
      <c r="A873" s="16"/>
      <c r="B873" s="16"/>
      <c r="C873" s="34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5.75" customHeight="1">
      <c r="A874" s="16"/>
      <c r="B874" s="16"/>
      <c r="C874" s="34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5.75" customHeight="1">
      <c r="A875" s="16"/>
      <c r="B875" s="16"/>
      <c r="C875" s="34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5.75" customHeight="1">
      <c r="A876" s="16"/>
      <c r="B876" s="16"/>
      <c r="C876" s="34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5.75" customHeight="1">
      <c r="A877" s="16"/>
      <c r="B877" s="16"/>
      <c r="C877" s="34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5.75" customHeight="1">
      <c r="A878" s="16"/>
      <c r="B878" s="16"/>
      <c r="C878" s="34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5.75" customHeight="1">
      <c r="A879" s="16"/>
      <c r="B879" s="16"/>
      <c r="C879" s="34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5.75" customHeight="1">
      <c r="A880" s="16"/>
      <c r="B880" s="16"/>
      <c r="C880" s="34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5.75" customHeight="1">
      <c r="A881" s="16"/>
      <c r="B881" s="16"/>
      <c r="C881" s="34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5.75" customHeight="1">
      <c r="A882" s="16"/>
      <c r="B882" s="16"/>
      <c r="C882" s="34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5.75" customHeight="1">
      <c r="A883" s="16"/>
      <c r="B883" s="16"/>
      <c r="C883" s="34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5.75" customHeight="1">
      <c r="A884" s="16"/>
      <c r="B884" s="16"/>
      <c r="C884" s="34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5.75" customHeight="1">
      <c r="A885" s="16"/>
      <c r="B885" s="16"/>
      <c r="C885" s="34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5.75" customHeight="1">
      <c r="A886" s="16"/>
      <c r="B886" s="16"/>
      <c r="C886" s="34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5.75" customHeight="1">
      <c r="A887" s="16"/>
      <c r="B887" s="16"/>
      <c r="C887" s="34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5.75" customHeight="1">
      <c r="A888" s="16"/>
      <c r="B888" s="16"/>
      <c r="C888" s="34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5.75" customHeight="1">
      <c r="A889" s="16"/>
      <c r="B889" s="16"/>
      <c r="C889" s="34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5.75" customHeight="1">
      <c r="A890" s="16"/>
      <c r="B890" s="16"/>
      <c r="C890" s="34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5.75" customHeight="1">
      <c r="A891" s="16"/>
      <c r="B891" s="16"/>
      <c r="C891" s="34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5.75" customHeight="1">
      <c r="A892" s="16"/>
      <c r="B892" s="16"/>
      <c r="C892" s="34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5.75" customHeight="1">
      <c r="A893" s="16"/>
      <c r="B893" s="16"/>
      <c r="C893" s="34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5.75" customHeight="1">
      <c r="A894" s="16"/>
      <c r="B894" s="16"/>
      <c r="C894" s="34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5.75" customHeight="1">
      <c r="A895" s="16"/>
      <c r="B895" s="16"/>
      <c r="C895" s="34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5.75" customHeight="1">
      <c r="A896" s="16"/>
      <c r="B896" s="16"/>
      <c r="C896" s="34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5.75" customHeight="1">
      <c r="A897" s="16"/>
      <c r="B897" s="16"/>
      <c r="C897" s="34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5.75" customHeight="1">
      <c r="A898" s="16"/>
      <c r="B898" s="16"/>
      <c r="C898" s="34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5.75" customHeight="1">
      <c r="A899" s="16"/>
      <c r="B899" s="16"/>
      <c r="C899" s="34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5.75" customHeight="1">
      <c r="A900" s="16"/>
      <c r="B900" s="16"/>
      <c r="C900" s="34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5.75" customHeight="1">
      <c r="A901" s="16"/>
      <c r="B901" s="16"/>
      <c r="C901" s="34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5.75" customHeight="1">
      <c r="A902" s="16"/>
      <c r="B902" s="16"/>
      <c r="C902" s="34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5.75" customHeight="1">
      <c r="A903" s="16"/>
      <c r="B903" s="16"/>
      <c r="C903" s="34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5.75" customHeight="1">
      <c r="A904" s="16"/>
      <c r="B904" s="16"/>
      <c r="C904" s="34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5.75" customHeight="1">
      <c r="A905" s="16"/>
      <c r="B905" s="16"/>
      <c r="C905" s="34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5.75" customHeight="1">
      <c r="A906" s="16"/>
      <c r="B906" s="16"/>
      <c r="C906" s="34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5.75" customHeight="1">
      <c r="A907" s="16"/>
      <c r="B907" s="16"/>
      <c r="C907" s="34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5.75" customHeight="1">
      <c r="A908" s="16"/>
      <c r="B908" s="16"/>
      <c r="C908" s="34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5.75" customHeight="1">
      <c r="A909" s="16"/>
      <c r="B909" s="16"/>
      <c r="C909" s="34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5.75" customHeight="1">
      <c r="A910" s="16"/>
      <c r="B910" s="16"/>
      <c r="C910" s="34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5.75" customHeight="1">
      <c r="A911" s="16"/>
      <c r="B911" s="16"/>
      <c r="C911" s="34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5.75" customHeight="1">
      <c r="A912" s="16"/>
      <c r="B912" s="16"/>
      <c r="C912" s="34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5.75" customHeight="1">
      <c r="A913" s="16"/>
      <c r="B913" s="16"/>
      <c r="C913" s="34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5.75" customHeight="1">
      <c r="A914" s="16"/>
      <c r="B914" s="16"/>
      <c r="C914" s="34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5.75" customHeight="1">
      <c r="A915" s="16"/>
      <c r="B915" s="16"/>
      <c r="C915" s="34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5.75" customHeight="1">
      <c r="A916" s="16"/>
      <c r="B916" s="16"/>
      <c r="C916" s="34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5.75" customHeight="1">
      <c r="A917" s="16"/>
      <c r="B917" s="16"/>
      <c r="C917" s="34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5.75" customHeight="1">
      <c r="A918" s="16"/>
      <c r="B918" s="16"/>
      <c r="C918" s="34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5.75" customHeight="1">
      <c r="A919" s="16"/>
      <c r="B919" s="16"/>
      <c r="C919" s="34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5.75" customHeight="1">
      <c r="A920" s="16"/>
      <c r="B920" s="16"/>
      <c r="C920" s="34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5.75" customHeight="1">
      <c r="A921" s="16"/>
      <c r="B921" s="16"/>
      <c r="C921" s="34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5.75" customHeight="1">
      <c r="A922" s="16"/>
      <c r="B922" s="16"/>
      <c r="C922" s="34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5.75" customHeight="1">
      <c r="A923" s="16"/>
      <c r="B923" s="16"/>
      <c r="C923" s="34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5.75" customHeight="1">
      <c r="A924" s="16"/>
      <c r="B924" s="16"/>
      <c r="C924" s="34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5.75" customHeight="1">
      <c r="A925" s="16"/>
      <c r="B925" s="16"/>
      <c r="C925" s="34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5.75" customHeight="1">
      <c r="A926" s="16"/>
      <c r="B926" s="16"/>
      <c r="C926" s="34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5.75" customHeight="1">
      <c r="A927" s="16"/>
      <c r="B927" s="16"/>
      <c r="C927" s="34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5.75" customHeight="1">
      <c r="A928" s="16"/>
      <c r="B928" s="16"/>
      <c r="C928" s="34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5.75" customHeight="1">
      <c r="A929" s="16"/>
      <c r="B929" s="16"/>
      <c r="C929" s="34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5.75" customHeight="1">
      <c r="A930" s="16"/>
      <c r="B930" s="16"/>
      <c r="C930" s="34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5.75" customHeight="1">
      <c r="A931" s="16"/>
      <c r="B931" s="16"/>
      <c r="C931" s="34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5.75" customHeight="1">
      <c r="A932" s="16"/>
      <c r="B932" s="16"/>
      <c r="C932" s="34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5.75" customHeight="1">
      <c r="A933" s="16"/>
      <c r="B933" s="16"/>
      <c r="C933" s="34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5.75" customHeight="1">
      <c r="A934" s="16"/>
      <c r="B934" s="16"/>
      <c r="C934" s="34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5.75" customHeight="1">
      <c r="A935" s="16"/>
      <c r="B935" s="16"/>
      <c r="C935" s="34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5.75" customHeight="1">
      <c r="A936" s="16"/>
      <c r="B936" s="16"/>
      <c r="C936" s="34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5.75" customHeight="1">
      <c r="A937" s="16"/>
      <c r="B937" s="16"/>
      <c r="C937" s="34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5.75" customHeight="1">
      <c r="A938" s="16"/>
      <c r="B938" s="16"/>
      <c r="C938" s="34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5.75" customHeight="1">
      <c r="A939" s="16"/>
      <c r="B939" s="16"/>
      <c r="C939" s="34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5.75" customHeight="1">
      <c r="A940" s="16"/>
      <c r="B940" s="16"/>
      <c r="C940" s="34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5.75" customHeight="1">
      <c r="A941" s="16"/>
      <c r="B941" s="16"/>
      <c r="C941" s="34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5.75" customHeight="1">
      <c r="A942" s="16"/>
      <c r="B942" s="16"/>
      <c r="C942" s="34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5.75" customHeight="1">
      <c r="A943" s="16"/>
      <c r="B943" s="16"/>
      <c r="C943" s="34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5.75" customHeight="1">
      <c r="A944" s="16"/>
      <c r="B944" s="16"/>
      <c r="C944" s="34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5.75" customHeight="1">
      <c r="A945" s="16"/>
      <c r="B945" s="16"/>
      <c r="C945" s="34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5.75" customHeight="1">
      <c r="A946" s="16"/>
      <c r="B946" s="16"/>
      <c r="C946" s="34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5.75" customHeight="1">
      <c r="A947" s="16"/>
      <c r="B947" s="16"/>
      <c r="C947" s="34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5.75" customHeight="1">
      <c r="A948" s="16"/>
      <c r="B948" s="16"/>
      <c r="C948" s="34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5.75" customHeight="1">
      <c r="A949" s="16"/>
      <c r="B949" s="16"/>
      <c r="C949" s="34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5.75" customHeight="1">
      <c r="A950" s="16"/>
      <c r="B950" s="16"/>
      <c r="C950" s="34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5.75" customHeight="1">
      <c r="A951" s="16"/>
      <c r="B951" s="16"/>
      <c r="C951" s="34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5.75" customHeight="1">
      <c r="A952" s="16"/>
      <c r="B952" s="16"/>
      <c r="C952" s="34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5.75" customHeight="1">
      <c r="A953" s="16"/>
      <c r="B953" s="16"/>
      <c r="C953" s="34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5.75" customHeight="1">
      <c r="A954" s="16"/>
      <c r="B954" s="16"/>
      <c r="C954" s="34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5.75" customHeight="1">
      <c r="A955" s="16"/>
      <c r="B955" s="16"/>
      <c r="C955" s="34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5.75" customHeight="1">
      <c r="A956" s="16"/>
      <c r="B956" s="16"/>
      <c r="C956" s="34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5.75" customHeight="1">
      <c r="A957" s="16"/>
      <c r="B957" s="16"/>
      <c r="C957" s="34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5.75" customHeight="1">
      <c r="A958" s="16"/>
      <c r="B958" s="16"/>
      <c r="C958" s="34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5.75" customHeight="1">
      <c r="A959" s="16"/>
      <c r="B959" s="16"/>
      <c r="C959" s="34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5.75" customHeight="1">
      <c r="A960" s="16"/>
      <c r="B960" s="16"/>
      <c r="C960" s="34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5.75" customHeight="1">
      <c r="A961" s="16"/>
      <c r="B961" s="16"/>
      <c r="C961" s="34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5.75" customHeight="1">
      <c r="A962" s="16"/>
      <c r="B962" s="16"/>
      <c r="C962" s="34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5.75" customHeight="1">
      <c r="A963" s="16"/>
      <c r="B963" s="16"/>
      <c r="C963" s="34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5.75" customHeight="1">
      <c r="A964" s="16"/>
      <c r="B964" s="16"/>
      <c r="C964" s="34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5.75" customHeight="1">
      <c r="A965" s="16"/>
      <c r="B965" s="16"/>
      <c r="C965" s="34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5.75" customHeight="1">
      <c r="A966" s="16"/>
      <c r="B966" s="16"/>
      <c r="C966" s="34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5.75" customHeight="1">
      <c r="A967" s="16"/>
      <c r="B967" s="16"/>
      <c r="C967" s="34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5.75" customHeight="1">
      <c r="A968" s="16"/>
      <c r="B968" s="16"/>
      <c r="C968" s="34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5.75" customHeight="1">
      <c r="A969" s="16"/>
      <c r="B969" s="16"/>
      <c r="C969" s="34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5.75" customHeight="1">
      <c r="A970" s="16"/>
      <c r="B970" s="16"/>
      <c r="C970" s="34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5.75" customHeight="1">
      <c r="A971" s="16"/>
      <c r="B971" s="16"/>
      <c r="C971" s="34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5.75" customHeight="1">
      <c r="A972" s="16"/>
      <c r="B972" s="16"/>
      <c r="C972" s="34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5.75" customHeight="1">
      <c r="A973" s="16"/>
      <c r="B973" s="16"/>
      <c r="C973" s="34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5.75" customHeight="1">
      <c r="A974" s="16"/>
      <c r="B974" s="16"/>
      <c r="C974" s="34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5.75" customHeight="1">
      <c r="A975" s="16"/>
      <c r="B975" s="16"/>
      <c r="C975" s="34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5.75" customHeight="1">
      <c r="A976" s="16"/>
      <c r="B976" s="16"/>
      <c r="C976" s="34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5.75" customHeight="1">
      <c r="A977" s="16"/>
      <c r="B977" s="16"/>
      <c r="C977" s="34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5.75" customHeight="1">
      <c r="A978" s="16"/>
      <c r="B978" s="16"/>
      <c r="C978" s="34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5.75" customHeight="1">
      <c r="A979" s="16"/>
      <c r="B979" s="16"/>
      <c r="C979" s="34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5.75" customHeight="1">
      <c r="A980" s="16"/>
      <c r="B980" s="16"/>
      <c r="C980" s="34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5.75" customHeight="1">
      <c r="A981" s="16"/>
      <c r="B981" s="16"/>
      <c r="C981" s="34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5.75" customHeight="1">
      <c r="A982" s="16"/>
      <c r="B982" s="16"/>
      <c r="C982" s="34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5.75" customHeight="1">
      <c r="A983" s="16"/>
      <c r="B983" s="16"/>
      <c r="C983" s="34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5.75" customHeight="1">
      <c r="A984" s="16"/>
      <c r="B984" s="16"/>
      <c r="C984" s="34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5.75" customHeight="1">
      <c r="A985" s="16"/>
      <c r="B985" s="16"/>
      <c r="C985" s="34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5.75" customHeight="1">
      <c r="A986" s="16"/>
      <c r="B986" s="16"/>
      <c r="C986" s="34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5.75" customHeight="1">
      <c r="A987" s="16"/>
      <c r="B987" s="16"/>
      <c r="C987" s="34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5.75" customHeight="1">
      <c r="A988" s="16"/>
      <c r="B988" s="16"/>
      <c r="C988" s="34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5.75" customHeight="1">
      <c r="A989" s="16"/>
      <c r="B989" s="16"/>
      <c r="C989" s="34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5.75" customHeight="1">
      <c r="A990" s="16"/>
      <c r="B990" s="16"/>
      <c r="C990" s="34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5.75" customHeight="1">
      <c r="A991" s="16"/>
      <c r="B991" s="16"/>
      <c r="C991" s="34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5.75" customHeight="1">
      <c r="A992" s="16"/>
      <c r="B992" s="16"/>
      <c r="C992" s="34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5.75" customHeight="1">
      <c r="A993" s="16"/>
      <c r="B993" s="16"/>
      <c r="C993" s="34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5.75" customHeight="1">
      <c r="A994" s="16"/>
      <c r="B994" s="16"/>
      <c r="C994" s="34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5.75" customHeight="1">
      <c r="A995" s="16"/>
      <c r="B995" s="16"/>
      <c r="C995" s="34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5.75" customHeight="1">
      <c r="A996" s="16"/>
      <c r="B996" s="16"/>
      <c r="C996" s="34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5.75" customHeight="1">
      <c r="A997" s="16"/>
      <c r="B997" s="16"/>
      <c r="C997" s="34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5.75" customHeight="1">
      <c r="A998" s="16"/>
      <c r="B998" s="16"/>
      <c r="C998" s="34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5.75" customHeight="1">
      <c r="A999" s="16"/>
      <c r="B999" s="16"/>
      <c r="C999" s="34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5.75" customHeight="1">
      <c r="A1000" s="16"/>
      <c r="B1000" s="16"/>
      <c r="C1000" s="34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  <row r="1001" spans="1:26" ht="15.75" customHeight="1">
      <c r="A1001" s="16"/>
      <c r="B1001" s="16"/>
      <c r="C1001" s="34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</row>
    <row r="1002" spans="1:26" ht="15.75" customHeight="1">
      <c r="A1002" s="16"/>
      <c r="B1002" s="16"/>
      <c r="C1002" s="34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</row>
    <row r="1003" spans="1:26" ht="15.75" customHeight="1">
      <c r="A1003" s="16"/>
      <c r="B1003" s="16"/>
      <c r="C1003" s="34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</row>
  </sheetData>
  <sheetProtection algorithmName="SHA-512" hashValue="l8oxktHTeeDxgFZGgEdM1clFUsKHw6H8TpRknpvcqo2bM0dht7B+j+jrqbetX/tVkdoPSySOY4mdq9jGlOJebw==" saltValue="T/IdwewxOEgejhpze0XwpQ==" spinCount="100000" sheet="1" objects="1" scenarios="1" insertColumns="0" insertRows="0" deleteColumns="0" deleteRows="0"/>
  <protectedRanges>
    <protectedRange sqref="B5:B81 B84:B85 D84:D85 D5:D81" name="Plage1"/>
  </protectedRanges>
  <mergeCells count="6">
    <mergeCell ref="A96:D96"/>
    <mergeCell ref="A1:E1"/>
    <mergeCell ref="A2:D2"/>
    <mergeCell ref="A87:D87"/>
    <mergeCell ref="A89:D89"/>
    <mergeCell ref="E90:E92"/>
  </mergeCells>
  <conditionalFormatting sqref="B32">
    <cfRule type="cellIs" dxfId="47" priority="22" operator="greaterThan">
      <formula>$B$31</formula>
    </cfRule>
  </conditionalFormatting>
  <conditionalFormatting sqref="B28">
    <cfRule type="cellIs" dxfId="46" priority="23" operator="greaterThan">
      <formula>$B$27</formula>
    </cfRule>
  </conditionalFormatting>
  <conditionalFormatting sqref="B25">
    <cfRule type="cellIs" dxfId="45" priority="24" operator="greaterThan">
      <formula>$B$24</formula>
    </cfRule>
  </conditionalFormatting>
  <conditionalFormatting sqref="B35">
    <cfRule type="cellIs" dxfId="44" priority="25" operator="greaterThan">
      <formula>$B$34</formula>
    </cfRule>
  </conditionalFormatting>
  <conditionalFormatting sqref="B39">
    <cfRule type="cellIs" dxfId="43" priority="26" operator="greaterThan">
      <formula>$B$38</formula>
    </cfRule>
  </conditionalFormatting>
  <conditionalFormatting sqref="B21 D21">
    <cfRule type="cellIs" dxfId="42" priority="27" operator="greaterThan">
      <formula>$B$20</formula>
    </cfRule>
  </conditionalFormatting>
  <conditionalFormatting sqref="B42">
    <cfRule type="cellIs" dxfId="41" priority="28" operator="greaterThan">
      <formula>$B$41</formula>
    </cfRule>
  </conditionalFormatting>
  <conditionalFormatting sqref="B18 D18">
    <cfRule type="cellIs" dxfId="40" priority="29" operator="greaterThan">
      <formula>$B$17</formula>
    </cfRule>
  </conditionalFormatting>
  <conditionalFormatting sqref="B14 D14">
    <cfRule type="cellIs" dxfId="39" priority="30" operator="greaterThan">
      <formula>$B$13</formula>
    </cfRule>
  </conditionalFormatting>
  <conditionalFormatting sqref="B11 D11">
    <cfRule type="cellIs" dxfId="38" priority="31" operator="greaterThan">
      <formula>$B$10</formula>
    </cfRule>
  </conditionalFormatting>
  <conditionalFormatting sqref="B50">
    <cfRule type="cellIs" dxfId="37" priority="32" operator="greaterThan">
      <formula>$B$49</formula>
    </cfRule>
  </conditionalFormatting>
  <conditionalFormatting sqref="B52">
    <cfRule type="cellIs" dxfId="36" priority="33" operator="greaterThan">
      <formula>$B$51</formula>
    </cfRule>
  </conditionalFormatting>
  <conditionalFormatting sqref="B55">
    <cfRule type="cellIs" dxfId="35" priority="34" operator="greaterThan">
      <formula>$B$54</formula>
    </cfRule>
  </conditionalFormatting>
  <conditionalFormatting sqref="B60">
    <cfRule type="cellIs" dxfId="34" priority="35" operator="greaterThan">
      <formula>$B$59</formula>
    </cfRule>
  </conditionalFormatting>
  <conditionalFormatting sqref="B62">
    <cfRule type="cellIs" dxfId="33" priority="36" operator="greaterThan">
      <formula>$B$61</formula>
    </cfRule>
  </conditionalFormatting>
  <conditionalFormatting sqref="B67">
    <cfRule type="cellIs" dxfId="32" priority="37" operator="greaterThan">
      <formula>$B$66</formula>
    </cfRule>
  </conditionalFormatting>
  <conditionalFormatting sqref="B47">
    <cfRule type="cellIs" dxfId="31" priority="38" operator="greaterThan">
      <formula>$B$46</formula>
    </cfRule>
  </conditionalFormatting>
  <conditionalFormatting sqref="B70">
    <cfRule type="cellIs" dxfId="30" priority="39" operator="greaterThan">
      <formula>$B$69</formula>
    </cfRule>
  </conditionalFormatting>
  <conditionalFormatting sqref="B79">
    <cfRule type="cellIs" dxfId="29" priority="40" operator="greaterThan">
      <formula>$B$78</formula>
    </cfRule>
  </conditionalFormatting>
  <conditionalFormatting sqref="B75">
    <cfRule type="cellIs" dxfId="28" priority="41" operator="greaterThan">
      <formula>$B$74</formula>
    </cfRule>
  </conditionalFormatting>
  <conditionalFormatting sqref="B90">
    <cfRule type="expression" dxfId="27" priority="42">
      <formula>$B$90&gt;=80%</formula>
    </cfRule>
  </conditionalFormatting>
  <conditionalFormatting sqref="B91">
    <cfRule type="expression" dxfId="26" priority="43">
      <formula>$B$91&gt;=30%</formula>
    </cfRule>
  </conditionalFormatting>
  <conditionalFormatting sqref="B92">
    <cfRule type="expression" dxfId="25" priority="44">
      <formula>$B$92&gt;=30%</formula>
    </cfRule>
  </conditionalFormatting>
  <conditionalFormatting sqref="B72">
    <cfRule type="cellIs" dxfId="24" priority="45" operator="greaterThan">
      <formula>$B$71</formula>
    </cfRule>
  </conditionalFormatting>
  <conditionalFormatting sqref="B93">
    <cfRule type="expression" dxfId="23" priority="46">
      <formula>$B$93&lt;=50%</formula>
    </cfRule>
  </conditionalFormatting>
  <conditionalFormatting sqref="B94">
    <cfRule type="expression" dxfId="22" priority="47">
      <formula>$B$94&gt;=70%</formula>
    </cfRule>
  </conditionalFormatting>
  <conditionalFormatting sqref="B95">
    <cfRule type="expression" dxfId="21" priority="48">
      <formula>$B$95&lt;=25%</formula>
    </cfRule>
  </conditionalFormatting>
  <conditionalFormatting sqref="D11">
    <cfRule type="cellIs" dxfId="20" priority="21" operator="greaterThan">
      <formula>$D$10</formula>
    </cfRule>
  </conditionalFormatting>
  <conditionalFormatting sqref="D14">
    <cfRule type="cellIs" dxfId="19" priority="20" operator="greaterThan">
      <formula>$D$13</formula>
    </cfRule>
  </conditionalFormatting>
  <conditionalFormatting sqref="D18">
    <cfRule type="cellIs" dxfId="18" priority="19" operator="greaterThan">
      <formula>$D$17</formula>
    </cfRule>
  </conditionalFormatting>
  <conditionalFormatting sqref="D21">
    <cfRule type="cellIs" dxfId="17" priority="18" operator="greaterThan">
      <formula>$D$20</formula>
    </cfRule>
  </conditionalFormatting>
  <conditionalFormatting sqref="D25">
    <cfRule type="cellIs" dxfId="16" priority="17" operator="greaterThan">
      <formula>$D$24</formula>
    </cfRule>
  </conditionalFormatting>
  <conditionalFormatting sqref="D28">
    <cfRule type="cellIs" dxfId="15" priority="16" operator="greaterThan">
      <formula>$D$27</formula>
    </cfRule>
  </conditionalFormatting>
  <conditionalFormatting sqref="D32">
    <cfRule type="cellIs" dxfId="14" priority="15" operator="greaterThan">
      <formula>$D$31</formula>
    </cfRule>
  </conditionalFormatting>
  <conditionalFormatting sqref="D35">
    <cfRule type="cellIs" dxfId="13" priority="14" operator="greaterThan">
      <formula>$D$34</formula>
    </cfRule>
  </conditionalFormatting>
  <conditionalFormatting sqref="D39">
    <cfRule type="cellIs" dxfId="12" priority="13" operator="greaterThan">
      <formula>$D$38</formula>
    </cfRule>
  </conditionalFormatting>
  <conditionalFormatting sqref="D42">
    <cfRule type="cellIs" dxfId="11" priority="12" operator="greaterThan">
      <formula>$D$41</formula>
    </cfRule>
  </conditionalFormatting>
  <conditionalFormatting sqref="D47">
    <cfRule type="cellIs" dxfId="10" priority="11" operator="greaterThan">
      <formula>$D$46</formula>
    </cfRule>
  </conditionalFormatting>
  <conditionalFormatting sqref="D50">
    <cfRule type="cellIs" dxfId="9" priority="10" operator="greaterThan">
      <formula>$D$49</formula>
    </cfRule>
  </conditionalFormatting>
  <conditionalFormatting sqref="D52">
    <cfRule type="cellIs" dxfId="8" priority="9" operator="greaterThan">
      <formula>$D$51</formula>
    </cfRule>
  </conditionalFormatting>
  <conditionalFormatting sqref="D55">
    <cfRule type="cellIs" dxfId="7" priority="8" operator="greaterThan">
      <formula>$D$54</formula>
    </cfRule>
  </conditionalFormatting>
  <conditionalFormatting sqref="D60">
    <cfRule type="cellIs" dxfId="6" priority="7" operator="greaterThan">
      <formula>$D$59</formula>
    </cfRule>
  </conditionalFormatting>
  <conditionalFormatting sqref="D62">
    <cfRule type="cellIs" dxfId="5" priority="6" operator="greaterThan">
      <formula>$D$61</formula>
    </cfRule>
  </conditionalFormatting>
  <conditionalFormatting sqref="D67">
    <cfRule type="cellIs" dxfId="4" priority="5" operator="greaterThan">
      <formula>$D$66</formula>
    </cfRule>
  </conditionalFormatting>
  <conditionalFormatting sqref="D70">
    <cfRule type="cellIs" dxfId="3" priority="4" operator="greaterThan">
      <formula>$D$69</formula>
    </cfRule>
  </conditionalFormatting>
  <conditionalFormatting sqref="D72">
    <cfRule type="cellIs" dxfId="2" priority="3" operator="greaterThan">
      <formula>$D$71</formula>
    </cfRule>
  </conditionalFormatting>
  <conditionalFormatting sqref="D75">
    <cfRule type="cellIs" dxfId="1" priority="2" operator="greaterThan">
      <formula>$D$74</formula>
    </cfRule>
  </conditionalFormatting>
  <conditionalFormatting sqref="D79">
    <cfRule type="cellIs" dxfId="0" priority="1" operator="greaterThan">
      <formula>$D$78</formula>
    </cfRule>
  </conditionalFormatting>
  <hyperlinks>
    <hyperlink ref="A6" r:id="rId1"/>
  </hyperlinks>
  <pageMargins left="0.7" right="0.7" top="0.3" bottom="0.3" header="0" footer="0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Accueil</vt:lpstr>
      <vt:lpstr>Alimentation durable-N+1-202X</vt:lpstr>
      <vt:lpstr>Alimentation durable-N+2-202X</vt:lpstr>
      <vt:lpstr>Alimentation durable-N+3-202X</vt:lpstr>
      <vt:lpstr>Alimentation durable-N+4-202X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BENEDICTE MEURISSE</dc:creator>
  <cp:lastModifiedBy>Bénédicte MEURISSE</cp:lastModifiedBy>
  <dcterms:created xsi:type="dcterms:W3CDTF">2022-05-19T16:22:02Z</dcterms:created>
  <dcterms:modified xsi:type="dcterms:W3CDTF">2022-05-20T14:04:51Z</dcterms:modified>
</cp:coreProperties>
</file>